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arren\OneDrive\Desktop\"/>
    </mc:Choice>
  </mc:AlternateContent>
  <xr:revisionPtr revIDLastSave="0" documentId="13_ncr:1_{4B1D78B3-3FDD-457A-8E06-C570523CA9FB}" xr6:coauthVersionLast="47" xr6:coauthVersionMax="47" xr10:uidLastSave="{00000000-0000-0000-0000-000000000000}"/>
  <bookViews>
    <workbookView xWindow="-120" yWindow="-120" windowWidth="29040" windowHeight="15840" xr2:uid="{966A24E3-A8FC-47C8-ADCA-D6539DB8399E}"/>
  </bookViews>
  <sheets>
    <sheet name="Example" sheetId="1" r:id="rId1"/>
    <sheet name="Loading Too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4" i="2" l="1"/>
  <c r="N114" i="2"/>
  <c r="M114" i="2"/>
  <c r="J114" i="2"/>
  <c r="I114" i="2"/>
  <c r="H114" i="2"/>
  <c r="E114" i="2"/>
  <c r="D114" i="2"/>
  <c r="C114" i="2"/>
  <c r="O89" i="2"/>
  <c r="N89" i="2"/>
  <c r="M89" i="2"/>
  <c r="J89" i="2"/>
  <c r="I89" i="2"/>
  <c r="H89" i="2"/>
  <c r="E89" i="2"/>
  <c r="D89" i="2"/>
  <c r="O43" i="2"/>
  <c r="N43" i="2"/>
  <c r="M43" i="2"/>
  <c r="J43" i="2"/>
  <c r="I43" i="2"/>
  <c r="H43" i="2"/>
  <c r="E43" i="2"/>
  <c r="D43" i="2"/>
  <c r="C43" i="2"/>
  <c r="O23" i="2"/>
  <c r="N23" i="2"/>
  <c r="M23" i="2"/>
  <c r="J23" i="2"/>
  <c r="I23" i="2"/>
  <c r="H23" i="2"/>
  <c r="E23" i="2"/>
  <c r="D23" i="2"/>
  <c r="C23" i="2"/>
  <c r="S8" i="2"/>
  <c r="R8" i="2"/>
  <c r="T5" i="2"/>
  <c r="T4" i="2"/>
  <c r="R10" i="2" s="1"/>
  <c r="O114" i="1"/>
  <c r="E89" i="1"/>
  <c r="J89" i="1"/>
  <c r="N89" i="1"/>
  <c r="T4" i="1"/>
  <c r="N114" i="1"/>
  <c r="J114" i="1"/>
  <c r="I114" i="1"/>
  <c r="E114" i="1"/>
  <c r="D114" i="1"/>
  <c r="O89" i="1"/>
  <c r="I89" i="1"/>
  <c r="D89" i="1"/>
  <c r="O43" i="1"/>
  <c r="N43" i="1"/>
  <c r="J43" i="1"/>
  <c r="I43" i="1"/>
  <c r="E43" i="1"/>
  <c r="D43" i="1"/>
  <c r="O23" i="1"/>
  <c r="N23" i="1"/>
  <c r="J23" i="1"/>
  <c r="E23" i="1"/>
  <c r="I23" i="1"/>
  <c r="D23" i="1"/>
  <c r="C43" i="1"/>
  <c r="C23" i="1"/>
  <c r="H89" i="1"/>
  <c r="H114" i="1"/>
  <c r="M89" i="1"/>
  <c r="M114" i="1"/>
  <c r="H43" i="1"/>
  <c r="C114" i="1"/>
  <c r="M43" i="1"/>
  <c r="H23" i="1"/>
  <c r="M23" i="1"/>
  <c r="T5" i="1"/>
  <c r="T8" i="2" l="1"/>
  <c r="R11" i="2"/>
  <c r="R12" i="2"/>
  <c r="U5" i="2"/>
  <c r="U4" i="2"/>
  <c r="R11" i="1"/>
  <c r="U5" i="1"/>
  <c r="U4" i="1"/>
  <c r="R10" i="1"/>
  <c r="R12" i="1" s="1"/>
  <c r="R15" i="2" l="1"/>
  <c r="U8" i="2"/>
  <c r="R15" i="1"/>
  <c r="U8" i="1"/>
  <c r="T8" i="1"/>
  <c r="S8" i="1"/>
  <c r="R8" i="1"/>
</calcChain>
</file>

<file path=xl/sharedStrings.xml><?xml version="1.0" encoding="utf-8"?>
<sst xmlns="http://schemas.openxmlformats.org/spreadsheetml/2006/main" count="1597" uniqueCount="215">
  <si>
    <t>A</t>
  </si>
  <si>
    <t>Weight (kg)</t>
  </si>
  <si>
    <t>B</t>
  </si>
  <si>
    <t xml:space="preserve">Car </t>
  </si>
  <si>
    <t>Outdoor equipment</t>
  </si>
  <si>
    <t xml:space="preserve">Weight (kg) </t>
  </si>
  <si>
    <t>C</t>
  </si>
  <si>
    <t>D</t>
  </si>
  <si>
    <t>E</t>
  </si>
  <si>
    <t>F</t>
  </si>
  <si>
    <t>Electrical</t>
  </si>
  <si>
    <t>G</t>
  </si>
  <si>
    <t>Bathroom</t>
  </si>
  <si>
    <t>H</t>
  </si>
  <si>
    <t>I</t>
  </si>
  <si>
    <t>Kitchen</t>
  </si>
  <si>
    <t>Caravan equipment</t>
  </si>
  <si>
    <t>J</t>
  </si>
  <si>
    <t>K</t>
  </si>
  <si>
    <t>Miscellaneous</t>
  </si>
  <si>
    <t>Vehicle</t>
  </si>
  <si>
    <t>Car</t>
  </si>
  <si>
    <t>Caravan</t>
  </si>
  <si>
    <t>Kerb weight (kg)</t>
  </si>
  <si>
    <t>MTPLM (kg)</t>
  </si>
  <si>
    <t>Payload (kg)</t>
  </si>
  <si>
    <t>Remaining payload (kg)</t>
  </si>
  <si>
    <t>Total</t>
  </si>
  <si>
    <t>Projector</t>
  </si>
  <si>
    <t>Projector screen</t>
  </si>
  <si>
    <t>Gas bottles</t>
  </si>
  <si>
    <t>Towels</t>
  </si>
  <si>
    <t>Toiletries</t>
  </si>
  <si>
    <t>mixing bowls</t>
  </si>
  <si>
    <t>Cutlery</t>
  </si>
  <si>
    <t>Scales</t>
  </si>
  <si>
    <t>Utensils</t>
  </si>
  <si>
    <t>Castle of burgundy</t>
  </si>
  <si>
    <t>Motor mover</t>
  </si>
  <si>
    <t>PlayStation 5</t>
  </si>
  <si>
    <t>Hair dryer</t>
  </si>
  <si>
    <t>Ironing board</t>
  </si>
  <si>
    <t>Duvet</t>
  </si>
  <si>
    <t>Shoes</t>
  </si>
  <si>
    <t>Electrical connection</t>
  </si>
  <si>
    <t>Kettle</t>
  </si>
  <si>
    <t>Battery</t>
  </si>
  <si>
    <t>Toilet fluid</t>
  </si>
  <si>
    <t>TP Link WIFI</t>
  </si>
  <si>
    <t>Clothes</t>
  </si>
  <si>
    <t>Mains water kit</t>
  </si>
  <si>
    <t>Aqua roll</t>
  </si>
  <si>
    <t>Caravan step</t>
  </si>
  <si>
    <t>Windbreak</t>
  </si>
  <si>
    <t>Blue tooth speaker</t>
  </si>
  <si>
    <t>coffee machine</t>
  </si>
  <si>
    <t>Head phones</t>
  </si>
  <si>
    <t>Tablet</t>
  </si>
  <si>
    <t>Sun glasses</t>
  </si>
  <si>
    <t>Yoga mats x2</t>
  </si>
  <si>
    <t>Toilet roll</t>
  </si>
  <si>
    <t>Hand soap</t>
  </si>
  <si>
    <t>Tooth brushes</t>
  </si>
  <si>
    <t>Shower gel</t>
  </si>
  <si>
    <t>Extending mirrors</t>
  </si>
  <si>
    <t>First aid kit</t>
  </si>
  <si>
    <t>Tool kit</t>
  </si>
  <si>
    <t>Tyre pump</t>
  </si>
  <si>
    <t>Mover remote</t>
  </si>
  <si>
    <t>Picnic mat</t>
  </si>
  <si>
    <t>Tooth paste</t>
  </si>
  <si>
    <t>Cotton buds</t>
  </si>
  <si>
    <t>Deodorant</t>
  </si>
  <si>
    <t>Torch</t>
  </si>
  <si>
    <t>Gas regulator</t>
  </si>
  <si>
    <t>Spare bulbs</t>
  </si>
  <si>
    <t>Hand towels</t>
  </si>
  <si>
    <t>Swimming shorts</t>
  </si>
  <si>
    <t>Hat</t>
  </si>
  <si>
    <t>Batteries</t>
  </si>
  <si>
    <t>Fire blanket</t>
  </si>
  <si>
    <t>Spirit level</t>
  </si>
  <si>
    <t>Chargers</t>
  </si>
  <si>
    <t>HDMI cables</t>
  </si>
  <si>
    <t>Cool box</t>
  </si>
  <si>
    <t>Squeegee</t>
  </si>
  <si>
    <t>Gaviscon</t>
  </si>
  <si>
    <t>Fire extinguisher</t>
  </si>
  <si>
    <t>Cadac 2 cook deluxe BBQ</t>
  </si>
  <si>
    <t>Waste master</t>
  </si>
  <si>
    <t>Blue plates - Metal (x2)</t>
  </si>
  <si>
    <t>Suction hooks (x2)</t>
  </si>
  <si>
    <t>Pop out basket</t>
  </si>
  <si>
    <t>Pop out dish strainer</t>
  </si>
  <si>
    <t>Tea Towels (x2)</t>
  </si>
  <si>
    <t>chopping board (x2)</t>
  </si>
  <si>
    <t>Heat pads (x2)</t>
  </si>
  <si>
    <t>Baking trays (large)</t>
  </si>
  <si>
    <t>Baking trays (small)</t>
  </si>
  <si>
    <t>Yorkshire pudding tray</t>
  </si>
  <si>
    <t>Mince pie tray</t>
  </si>
  <si>
    <t>Cleaning</t>
  </si>
  <si>
    <t>Viacal</t>
  </si>
  <si>
    <t>Fairy</t>
  </si>
  <si>
    <t>Neutradol</t>
  </si>
  <si>
    <t>Puraclean</t>
  </si>
  <si>
    <t>Lighter + fluid</t>
  </si>
  <si>
    <t>L</t>
  </si>
  <si>
    <t>Plastic jug</t>
  </si>
  <si>
    <t>Cheese grater</t>
  </si>
  <si>
    <t>Pop out food containers (x2)</t>
  </si>
  <si>
    <t>Clip lid food storage (x4)</t>
  </si>
  <si>
    <t>Plates (x4)</t>
  </si>
  <si>
    <t>Bowls (x4)</t>
  </si>
  <si>
    <t>Side plate (x4)</t>
  </si>
  <si>
    <t>Pop out colander</t>
  </si>
  <si>
    <t>Air freshener's (x2)</t>
  </si>
  <si>
    <t>Mugs (x2)</t>
  </si>
  <si>
    <t>Wine glasses (x2)</t>
  </si>
  <si>
    <t>Shot glasses (x2)</t>
  </si>
  <si>
    <t>Camping cups (x2)</t>
  </si>
  <si>
    <t>Camping light</t>
  </si>
  <si>
    <t>Gorilla tape</t>
  </si>
  <si>
    <t>Ear plugs</t>
  </si>
  <si>
    <t>Hand blender</t>
  </si>
  <si>
    <t>Mini blender</t>
  </si>
  <si>
    <t>Round cake tin</t>
  </si>
  <si>
    <t>Cheese cake rings</t>
  </si>
  <si>
    <t>Mince pie cutters</t>
  </si>
  <si>
    <t>Large flask</t>
  </si>
  <si>
    <t>Small flask (alcohol) + funnel</t>
  </si>
  <si>
    <t>Bread lame</t>
  </si>
  <si>
    <t>Knives (x3)</t>
  </si>
  <si>
    <t>Ramekin</t>
  </si>
  <si>
    <t>Travel cups (x2)</t>
  </si>
  <si>
    <t>Umbrella</t>
  </si>
  <si>
    <t>Binoculars (x2)</t>
  </si>
  <si>
    <t>Tow hitch lock</t>
  </si>
  <si>
    <t>Plug for cooler box</t>
  </si>
  <si>
    <t>Moisture absorber</t>
  </si>
  <si>
    <t>Tools continued + spares</t>
  </si>
  <si>
    <t>Combined</t>
  </si>
  <si>
    <t>Awning</t>
  </si>
  <si>
    <t>Awning carpet</t>
  </si>
  <si>
    <t>Wi-Fi aerial</t>
  </si>
  <si>
    <t>Mattress topper</t>
  </si>
  <si>
    <t>Cafetiere</t>
  </si>
  <si>
    <t>Frisbee</t>
  </si>
  <si>
    <t>Head torches and eye masks</t>
  </si>
  <si>
    <t>Mosquito coils</t>
  </si>
  <si>
    <t>Waste pipes</t>
  </si>
  <si>
    <t>BBQ gas pipe</t>
  </si>
  <si>
    <t>Printed accessories (clips and funnel)</t>
  </si>
  <si>
    <t>Blankets (x2)</t>
  </si>
  <si>
    <t>Livingroom/Bedroom</t>
  </si>
  <si>
    <t>Bed sheets (x2)</t>
  </si>
  <si>
    <t xml:space="preserve">Large fold out bags (x3) </t>
  </si>
  <si>
    <t>Pillows (x4)</t>
  </si>
  <si>
    <t>Activities</t>
  </si>
  <si>
    <t>Games/activities</t>
  </si>
  <si>
    <t>Books</t>
  </si>
  <si>
    <t>Gas adaptors</t>
  </si>
  <si>
    <t>Payload Total</t>
  </si>
  <si>
    <t>PlayStation controller</t>
  </si>
  <si>
    <t>Dettol wipes</t>
  </si>
  <si>
    <t>Payload Available</t>
  </si>
  <si>
    <t>Remaining</t>
  </si>
  <si>
    <t>Bits and bobs</t>
  </si>
  <si>
    <t>Table</t>
  </si>
  <si>
    <t>Duel</t>
  </si>
  <si>
    <t>The Mind</t>
  </si>
  <si>
    <t>Unicorns</t>
  </si>
  <si>
    <t>Exploding Kittens</t>
  </si>
  <si>
    <t>Exit</t>
  </si>
  <si>
    <t>Azul</t>
  </si>
  <si>
    <t>Wingspan</t>
  </si>
  <si>
    <t>Camping chairs (x2)</t>
  </si>
  <si>
    <t>Walking Boots (x2) and tray</t>
  </si>
  <si>
    <t>Duvet cover (x2)</t>
  </si>
  <si>
    <t>Make Up</t>
  </si>
  <si>
    <t>Round glasses (x4)</t>
  </si>
  <si>
    <t>Yes</t>
  </si>
  <si>
    <t>Loading ratio</t>
  </si>
  <si>
    <t>Camera + Tripod</t>
  </si>
  <si>
    <t>Food  + drink allowance</t>
  </si>
  <si>
    <t xml:space="preserve">Clothes </t>
  </si>
  <si>
    <t>Laptop + accessories</t>
  </si>
  <si>
    <t>Iron</t>
  </si>
  <si>
    <t>Nail Varnish</t>
  </si>
  <si>
    <t xml:space="preserve">Pan set </t>
  </si>
  <si>
    <t>Terry Tiguan</t>
  </si>
  <si>
    <t>Hand winder for legs</t>
  </si>
  <si>
    <t>Watering can</t>
  </si>
  <si>
    <t>Outdoor rug (not brought)</t>
  </si>
  <si>
    <t>Blow up sofa (not brought)</t>
  </si>
  <si>
    <t>Wellies (not brought)</t>
  </si>
  <si>
    <t>Toaster (not brought)</t>
  </si>
  <si>
    <t>Hand mixer (not brought)</t>
  </si>
  <si>
    <t>Gloomhaven (not brought)</t>
  </si>
  <si>
    <t>Xmas lights (not brought)</t>
  </si>
  <si>
    <t>Folding crates (x5)</t>
  </si>
  <si>
    <t>Clothes hangers</t>
  </si>
  <si>
    <t>Toys</t>
  </si>
  <si>
    <t>Hot water bottles (x2) (not brought)</t>
  </si>
  <si>
    <t>Person A</t>
  </si>
  <si>
    <t>Person B</t>
  </si>
  <si>
    <t>Vehicle Details</t>
  </si>
  <si>
    <t>Luggage Details</t>
  </si>
  <si>
    <t>Wedge leveller</t>
  </si>
  <si>
    <t>" "</t>
  </si>
  <si>
    <t>Drill leg winding attachment</t>
  </si>
  <si>
    <t>Nose weight gauge</t>
  </si>
  <si>
    <t xml:space="preserve">caravan hitch - Nose weight </t>
  </si>
  <si>
    <t>Caravan Coach - Packing/Loading Tool</t>
  </si>
  <si>
    <r>
      <rPr>
        <b/>
        <sz val="22"/>
        <color theme="1"/>
        <rFont val="Calibri"/>
        <family val="2"/>
        <scheme val="minor"/>
      </rPr>
      <t>How to use:</t>
    </r>
    <r>
      <rPr>
        <b/>
        <sz val="16"/>
        <color theme="1"/>
        <rFont val="Calibri"/>
        <family val="2"/>
        <scheme val="minor"/>
      </rPr>
      <t xml:space="preserve">
</t>
    </r>
    <r>
      <rPr>
        <sz val="16"/>
        <color theme="1"/>
        <rFont val="Calibri"/>
        <family val="2"/>
        <scheme val="minor"/>
      </rPr>
      <t xml:space="preserve">1. Input your car and caravan kerb weights and MTPLM. Be sure to use a reliable source for these figures. 
2. Add your personal items to the relevant sections.
3. Weigh the items using a reliable/calibrated set of kitchen scales.
4. Select where the item will be stored, e.g. Car or Caravan, during transport.
5. View the vehicle details section to monitor loading conditions.
6. Adjust placement of items until you have a safe balance. 
</t>
    </r>
    <r>
      <rPr>
        <b/>
        <sz val="16"/>
        <color theme="1"/>
        <rFont val="Calibri"/>
        <family val="2"/>
        <scheme val="minor"/>
      </rPr>
      <t xml:space="preserve">
</t>
    </r>
    <r>
      <rPr>
        <b/>
        <sz val="22"/>
        <color theme="1"/>
        <rFont val="Calibri"/>
        <family val="2"/>
        <scheme val="minor"/>
      </rPr>
      <t>Important Warning</t>
    </r>
    <r>
      <rPr>
        <b/>
        <sz val="16"/>
        <color theme="1"/>
        <rFont val="Calibri"/>
        <family val="2"/>
        <scheme val="minor"/>
      </rPr>
      <t xml:space="preserve">
</t>
    </r>
    <r>
      <rPr>
        <sz val="16"/>
        <color theme="1"/>
        <rFont val="Calibri"/>
        <family val="2"/>
        <scheme val="minor"/>
      </rPr>
      <t xml:space="preserve">For safe towing, the caravan's fully loaded weight should not exceed 85% of the car's kerb weight for inexperienced towers. Experienced towers should never exceed the car manufacturer's maximum towing capacity. Improper weight ratios can lead to instability and dangerous driving conditions.
</t>
    </r>
    <r>
      <rPr>
        <b/>
        <sz val="16"/>
        <color theme="1"/>
        <rFont val="Calibri"/>
        <family val="2"/>
        <scheme val="minor"/>
      </rPr>
      <t xml:space="preserve">
</t>
    </r>
    <r>
      <rPr>
        <b/>
        <sz val="22"/>
        <color theme="1"/>
        <rFont val="Calibri"/>
        <family val="2"/>
        <scheme val="minor"/>
      </rPr>
      <t>Disclaimer</t>
    </r>
    <r>
      <rPr>
        <sz val="11"/>
        <color theme="1"/>
        <rFont val="Calibri"/>
        <family val="2"/>
        <scheme val="minor"/>
      </rPr>
      <t xml:space="preserve">
</t>
    </r>
    <r>
      <rPr>
        <sz val="14"/>
        <color theme="1"/>
        <rFont val="Calibri"/>
        <family val="2"/>
        <scheme val="minor"/>
      </rPr>
      <t xml:space="preserve">This tool is provided for informational purposes only and is designed to assist users in estimating the distribution of weights between a vehicle and caravan. While every effort has been made to ensure the accuracy and reliability of the calculations, Caravan Coach cannot guarantee that the results are free from errors or inaccuracies.
Users are responsible for verifying all weight calculations and ensuring compliance with all relevant legal, safety, and manufacturer guidelines. Improper weight distribution or exceeding weight limits can lead to unsafe driving conditions and may result in damage, injury, or legal consequences.
</t>
    </r>
    <r>
      <rPr>
        <b/>
        <sz val="14"/>
        <color theme="1"/>
        <rFont val="Calibri"/>
        <family val="2"/>
        <scheme val="minor"/>
      </rPr>
      <t xml:space="preserve">By using this tool, you acknowledge that:
</t>
    </r>
    <r>
      <rPr>
        <sz val="14"/>
        <color theme="1"/>
        <rFont val="Calibri"/>
        <family val="2"/>
        <scheme val="minor"/>
      </rPr>
      <t xml:space="preserve">
- The results are estimates and should not replace professional advice or personal judgment.
- Caravan Coach shall not be held liable for any damages, losses, or consequences resulting from the use of this tool.
- It is your responsibility to double-check the weights and ensure the safety and legality of your vehicle and caravan setup.
For specific advice or assistance, consult with a qualified professional or refer to your vehicle's owner's manual and local regulations.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</si>
</sst>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sz val="16"/>
      <color theme="1"/>
      <name val="Calibri"/>
      <family val="2"/>
      <scheme val="minor"/>
    </font>
    <font>
      <sz val="20"/>
      <color theme="1"/>
      <name val="Calibri"/>
      <family val="2"/>
      <scheme val="minor"/>
    </font>
    <font>
      <b/>
      <sz val="18"/>
      <color theme="0"/>
      <name val="Calibri"/>
      <family val="2"/>
      <scheme val="minor"/>
    </font>
    <font>
      <sz val="20"/>
      <name val="Calibri"/>
      <family val="2"/>
      <scheme val="minor"/>
    </font>
    <font>
      <b/>
      <sz val="20"/>
      <color theme="0"/>
      <name val="Calibri"/>
      <family val="2"/>
      <scheme val="minor"/>
    </font>
    <font>
      <b/>
      <sz val="48"/>
      <color theme="0"/>
      <name val="Calibri"/>
      <family val="2"/>
      <scheme val="minor"/>
    </font>
    <font>
      <sz val="11"/>
      <color rgb="FFFF0000"/>
      <name val="Calibri"/>
      <family val="2"/>
      <scheme val="minor"/>
    </font>
    <font>
      <sz val="11"/>
      <color rgb="FF7030A0"/>
      <name val="Calibri"/>
      <family val="2"/>
      <scheme val="minor"/>
    </font>
    <font>
      <sz val="11"/>
      <name val="Calibri"/>
      <family val="2"/>
      <scheme val="minor"/>
    </font>
    <font>
      <b/>
      <sz val="22"/>
      <color theme="0"/>
      <name val="Calibri"/>
      <family val="2"/>
      <scheme val="minor"/>
    </font>
    <font>
      <b/>
      <sz val="48"/>
      <color rgb="FFFF0000"/>
      <name val="Calibri"/>
      <family val="2"/>
      <scheme val="minor"/>
    </font>
    <font>
      <sz val="14"/>
      <color theme="1"/>
      <name val="Calibri"/>
      <family val="2"/>
      <scheme val="minor"/>
    </font>
    <font>
      <b/>
      <sz val="20"/>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rgb="FF0070C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rgb="FF7030A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center"/>
    </xf>
    <xf numFmtId="0" fontId="0" fillId="0" borderId="0" xfId="0" applyAlignment="1">
      <alignment horizontal="left"/>
    </xf>
    <xf numFmtId="0" fontId="0" fillId="2" borderId="0" xfId="0" applyFill="1" applyAlignment="1">
      <alignment horizontal="center"/>
    </xf>
    <xf numFmtId="0" fontId="1" fillId="3" borderId="0" xfId="0" applyFont="1"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1" fillId="3" borderId="0" xfId="0" applyFont="1" applyFill="1" applyAlignment="1">
      <alignment horizontal="left"/>
    </xf>
    <xf numFmtId="0" fontId="0" fillId="4" borderId="0" xfId="0" applyFill="1" applyAlignment="1">
      <alignment horizontal="left"/>
    </xf>
    <xf numFmtId="0" fontId="3" fillId="0" borderId="0" xfId="0" applyFont="1" applyAlignment="1">
      <alignment horizontal="center"/>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12" fillId="2" borderId="0" xfId="0" applyFont="1" applyFill="1" applyAlignment="1">
      <alignment horizontal="center"/>
    </xf>
    <xf numFmtId="0" fontId="7" fillId="6" borderId="0" xfId="0" applyFont="1" applyFill="1" applyAlignment="1">
      <alignment horizontal="center"/>
    </xf>
    <xf numFmtId="0" fontId="11" fillId="12" borderId="1" xfId="0" applyFont="1" applyFill="1" applyBorder="1" applyAlignment="1">
      <alignment horizontal="center"/>
    </xf>
    <xf numFmtId="0" fontId="11" fillId="13" borderId="0" xfId="0" applyFont="1" applyFill="1" applyAlignment="1">
      <alignment horizontal="center"/>
    </xf>
    <xf numFmtId="2" fontId="3" fillId="0" borderId="0" xfId="0" applyNumberFormat="1" applyFont="1" applyAlignment="1">
      <alignment horizontal="center"/>
    </xf>
    <xf numFmtId="0" fontId="3" fillId="8" borderId="1" xfId="0" applyFont="1" applyFill="1" applyBorder="1" applyAlignment="1">
      <alignment horizontal="center"/>
    </xf>
    <xf numFmtId="0" fontId="3" fillId="5" borderId="1" xfId="0" applyFont="1" applyFill="1" applyBorder="1" applyAlignment="1">
      <alignment horizontal="center"/>
    </xf>
    <xf numFmtId="0" fontId="3" fillId="9" borderId="1" xfId="0" applyFont="1" applyFill="1" applyBorder="1" applyAlignment="1">
      <alignment horizontal="center"/>
    </xf>
    <xf numFmtId="0" fontId="0" fillId="0" borderId="0" xfId="0" applyAlignment="1" applyProtection="1">
      <alignment horizontal="center"/>
      <protection locked="0"/>
    </xf>
    <xf numFmtId="0" fontId="0" fillId="0" borderId="0" xfId="0" applyAlignment="1" applyProtection="1">
      <alignment horizontal="left"/>
      <protection locked="0"/>
    </xf>
    <xf numFmtId="0" fontId="9" fillId="0" borderId="0" xfId="0" applyFont="1" applyAlignment="1" applyProtection="1">
      <alignment horizontal="left"/>
      <protection locked="0"/>
    </xf>
    <xf numFmtId="0" fontId="8" fillId="0" borderId="0" xfId="0" applyFont="1" applyAlignment="1" applyProtection="1">
      <alignment horizontal="left"/>
      <protection locked="0"/>
    </xf>
    <xf numFmtId="0" fontId="10" fillId="0" borderId="0" xfId="0" applyFont="1" applyAlignment="1" applyProtection="1">
      <alignment horizontal="left"/>
      <protection locked="0"/>
    </xf>
    <xf numFmtId="0" fontId="3" fillId="0" borderId="0" xfId="0" applyFont="1" applyAlignment="1" applyProtection="1">
      <alignment horizontal="center"/>
      <protection locked="0"/>
    </xf>
    <xf numFmtId="2" fontId="5" fillId="11" borderId="1" xfId="0" applyNumberFormat="1" applyFont="1" applyFill="1" applyBorder="1" applyAlignment="1">
      <alignment horizontal="center"/>
    </xf>
    <xf numFmtId="0" fontId="3" fillId="0" borderId="0" xfId="0" applyFont="1" applyAlignment="1" applyProtection="1">
      <alignment horizontal="center"/>
    </xf>
    <xf numFmtId="0" fontId="0" fillId="0" borderId="0" xfId="0" applyAlignment="1">
      <alignment horizontal="left" vertical="top" wrapText="1"/>
    </xf>
    <xf numFmtId="0" fontId="0" fillId="0" borderId="0" xfId="0" applyAlignment="1">
      <alignment horizontal="left" vertical="top"/>
    </xf>
    <xf numFmtId="0" fontId="14" fillId="0" borderId="0" xfId="0" applyFont="1" applyAlignment="1">
      <alignment horizontal="left"/>
    </xf>
    <xf numFmtId="0" fontId="3" fillId="0" borderId="0" xfId="0" applyFont="1" applyAlignment="1">
      <alignment horizontal="left"/>
    </xf>
    <xf numFmtId="0" fontId="4" fillId="7" borderId="1" xfId="0" applyFont="1" applyFill="1" applyBorder="1" applyAlignment="1">
      <alignment horizontal="left"/>
    </xf>
    <xf numFmtId="0" fontId="4" fillId="4" borderId="1" xfId="0" applyFont="1" applyFill="1" applyBorder="1" applyAlignment="1">
      <alignment horizontal="left"/>
    </xf>
    <xf numFmtId="0" fontId="4" fillId="3" borderId="0" xfId="0" applyFont="1" applyFill="1" applyAlignment="1">
      <alignment horizontal="left"/>
    </xf>
    <xf numFmtId="0" fontId="6" fillId="10"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7B87-2F3B-4656-ADD8-DFABB2DDD669}">
  <dimension ref="A1:U114"/>
  <sheetViews>
    <sheetView tabSelected="1" zoomScale="73" zoomScaleNormal="70" workbookViewId="0">
      <selection activeCell="N71" sqref="N71"/>
    </sheetView>
  </sheetViews>
  <sheetFormatPr defaultRowHeight="15" x14ac:dyDescent="0.25"/>
  <cols>
    <col min="1" max="1" width="4.7109375" style="1" customWidth="1"/>
    <col min="2" max="2" width="29.140625" style="2" bestFit="1" customWidth="1"/>
    <col min="3" max="3" width="16.42578125" style="1" bestFit="1" customWidth="1"/>
    <col min="4" max="5" width="13.140625" style="1" customWidth="1"/>
    <col min="6" max="6" width="5.28515625" style="1" customWidth="1"/>
    <col min="7" max="7" width="37.7109375" style="2" bestFit="1" customWidth="1"/>
    <col min="8" max="8" width="17.140625" style="1" bestFit="1" customWidth="1"/>
    <col min="9" max="10" width="13.7109375" style="1" customWidth="1"/>
    <col min="11" max="11" width="5.5703125" style="1" customWidth="1"/>
    <col min="12" max="12" width="41.85546875" style="2" bestFit="1" customWidth="1"/>
    <col min="13" max="13" width="15" style="1" bestFit="1" customWidth="1"/>
    <col min="14" max="15" width="11.7109375" style="1" customWidth="1"/>
    <col min="16" max="16" width="3.85546875" style="3" customWidth="1"/>
    <col min="17" max="17" width="27" style="1" bestFit="1" customWidth="1"/>
    <col min="18" max="18" width="25" style="1" bestFit="1" customWidth="1"/>
    <col min="19" max="19" width="16.140625" style="1" customWidth="1"/>
    <col min="20" max="20" width="17.42578125" style="1" bestFit="1" customWidth="1"/>
    <col min="21" max="21" width="31.7109375" style="1" bestFit="1" customWidth="1"/>
    <col min="22" max="16384" width="9.140625" style="1"/>
  </cols>
  <sheetData>
    <row r="1" spans="1:21" ht="61.5" x14ac:dyDescent="0.9">
      <c r="A1" s="14" t="s">
        <v>213</v>
      </c>
      <c r="B1" s="14"/>
      <c r="C1" s="14"/>
      <c r="D1" s="14"/>
      <c r="E1" s="14"/>
      <c r="F1" s="14"/>
      <c r="G1" s="14"/>
      <c r="H1" s="14"/>
      <c r="I1" s="14"/>
      <c r="J1" s="14"/>
      <c r="K1" s="14"/>
      <c r="L1" s="14"/>
      <c r="M1" s="14"/>
      <c r="N1" s="14"/>
      <c r="O1" s="14"/>
      <c r="P1" s="14"/>
      <c r="Q1" s="14"/>
      <c r="R1" s="14"/>
      <c r="S1" s="14"/>
      <c r="T1" s="14"/>
      <c r="U1" s="14"/>
    </row>
    <row r="2" spans="1:21" ht="35.25" customHeight="1" x14ac:dyDescent="0.9">
      <c r="A2" s="15" t="s">
        <v>207</v>
      </c>
      <c r="B2" s="15"/>
      <c r="C2" s="15"/>
      <c r="D2" s="15"/>
      <c r="E2" s="15"/>
      <c r="F2" s="15"/>
      <c r="G2" s="15"/>
      <c r="H2" s="15"/>
      <c r="I2" s="15"/>
      <c r="J2" s="15"/>
      <c r="K2" s="15"/>
      <c r="L2" s="15"/>
      <c r="M2" s="15"/>
      <c r="N2" s="15"/>
      <c r="O2" s="15"/>
      <c r="P2" s="13"/>
      <c r="Q2" s="16" t="s">
        <v>206</v>
      </c>
      <c r="R2" s="16"/>
      <c r="S2" s="16"/>
      <c r="T2" s="16"/>
      <c r="U2" s="16"/>
    </row>
    <row r="3" spans="1:21" x14ac:dyDescent="0.25">
      <c r="A3" s="4" t="s">
        <v>0</v>
      </c>
      <c r="B3" s="7" t="s">
        <v>3</v>
      </c>
      <c r="C3" s="4" t="s">
        <v>1</v>
      </c>
      <c r="D3" s="4" t="s">
        <v>21</v>
      </c>
      <c r="E3" s="4" t="s">
        <v>22</v>
      </c>
      <c r="F3" s="4" t="s">
        <v>2</v>
      </c>
      <c r="G3" s="7" t="s">
        <v>4</v>
      </c>
      <c r="H3" s="4" t="s">
        <v>5</v>
      </c>
      <c r="I3" s="4" t="s">
        <v>21</v>
      </c>
      <c r="J3" s="4" t="s">
        <v>22</v>
      </c>
      <c r="K3" s="4" t="s">
        <v>6</v>
      </c>
      <c r="L3" s="7" t="s">
        <v>16</v>
      </c>
      <c r="M3" s="4" t="s">
        <v>5</v>
      </c>
      <c r="N3" s="4" t="s">
        <v>21</v>
      </c>
      <c r="O3" s="4" t="s">
        <v>22</v>
      </c>
      <c r="Q3" s="4" t="s">
        <v>20</v>
      </c>
      <c r="R3" s="4" t="s">
        <v>23</v>
      </c>
      <c r="S3" s="4" t="s">
        <v>24</v>
      </c>
      <c r="T3" s="4" t="s">
        <v>25</v>
      </c>
      <c r="U3" s="4" t="s">
        <v>26</v>
      </c>
    </row>
    <row r="4" spans="1:21" ht="20.100000000000001" customHeight="1" x14ac:dyDescent="0.4">
      <c r="B4" s="2" t="s">
        <v>212</v>
      </c>
      <c r="C4" s="1">
        <v>100</v>
      </c>
      <c r="D4" s="1" t="s">
        <v>181</v>
      </c>
      <c r="E4" s="1" t="s">
        <v>209</v>
      </c>
      <c r="G4" s="2" t="s">
        <v>168</v>
      </c>
      <c r="H4" s="1">
        <v>3.78</v>
      </c>
      <c r="I4" s="1" t="s">
        <v>181</v>
      </c>
      <c r="J4" s="1" t="s">
        <v>209</v>
      </c>
      <c r="L4" s="2" t="s">
        <v>38</v>
      </c>
      <c r="M4" s="1">
        <v>35</v>
      </c>
      <c r="N4" s="1" t="s">
        <v>209</v>
      </c>
      <c r="O4" s="1" t="s">
        <v>181</v>
      </c>
      <c r="Q4" s="31" t="s">
        <v>21</v>
      </c>
      <c r="R4" s="9">
        <v>1800</v>
      </c>
      <c r="S4" s="9">
        <v>2315</v>
      </c>
      <c r="T4" s="9">
        <f>S4-R4</f>
        <v>515</v>
      </c>
      <c r="U4" s="17">
        <f>T4-(D23+I23+N23+D43+I43+N43+D89+I89+N89+D114+I114+N114)</f>
        <v>136.66899999999998</v>
      </c>
    </row>
    <row r="5" spans="1:21" ht="20.100000000000001" customHeight="1" x14ac:dyDescent="0.4">
      <c r="B5" s="2" t="s">
        <v>204</v>
      </c>
      <c r="C5" s="1">
        <v>70</v>
      </c>
      <c r="D5" s="1" t="s">
        <v>181</v>
      </c>
      <c r="E5" s="1" t="s">
        <v>209</v>
      </c>
      <c r="G5" s="2" t="s">
        <v>88</v>
      </c>
      <c r="H5" s="1">
        <v>6.45</v>
      </c>
      <c r="I5" s="1" t="s">
        <v>181</v>
      </c>
      <c r="J5" s="1" t="s">
        <v>209</v>
      </c>
      <c r="L5" s="2" t="s">
        <v>30</v>
      </c>
      <c r="M5" s="1">
        <v>-5</v>
      </c>
      <c r="N5" s="1" t="s">
        <v>209</v>
      </c>
      <c r="O5" s="1" t="s">
        <v>181</v>
      </c>
      <c r="Q5" s="31" t="s">
        <v>22</v>
      </c>
      <c r="R5" s="9">
        <v>1499</v>
      </c>
      <c r="S5" s="9">
        <v>1655</v>
      </c>
      <c r="T5" s="9">
        <f>S5-R5</f>
        <v>156</v>
      </c>
      <c r="U5" s="9">
        <f>T5-(E23+J23+O23+E43+J43+O43+E89+J89+O89+E114+J114+O114)</f>
        <v>12.181000000000012</v>
      </c>
    </row>
    <row r="6" spans="1:21" ht="20.100000000000001" customHeight="1" x14ac:dyDescent="0.4">
      <c r="B6" s="2" t="s">
        <v>205</v>
      </c>
      <c r="C6" s="1">
        <v>55</v>
      </c>
      <c r="D6" s="1" t="s">
        <v>181</v>
      </c>
      <c r="E6" s="1" t="s">
        <v>209</v>
      </c>
      <c r="G6" s="2" t="s">
        <v>151</v>
      </c>
      <c r="H6" s="1">
        <v>0.56999999999999995</v>
      </c>
      <c r="I6" s="1" t="s">
        <v>181</v>
      </c>
      <c r="J6" s="1" t="s">
        <v>209</v>
      </c>
      <c r="L6" s="2" t="s">
        <v>161</v>
      </c>
      <c r="M6" s="1">
        <v>0.5</v>
      </c>
      <c r="N6" s="1" t="s">
        <v>209</v>
      </c>
      <c r="O6" s="1" t="s">
        <v>181</v>
      </c>
      <c r="Q6" s="32"/>
    </row>
    <row r="7" spans="1:21" ht="20.100000000000001" customHeight="1" x14ac:dyDescent="0.4">
      <c r="B7" s="2" t="s">
        <v>64</v>
      </c>
      <c r="C7" s="1">
        <v>1.7649999999999999</v>
      </c>
      <c r="D7" s="1" t="s">
        <v>181</v>
      </c>
      <c r="E7" s="1" t="s">
        <v>209</v>
      </c>
      <c r="G7" s="10" t="s">
        <v>52</v>
      </c>
      <c r="I7" s="1" t="s">
        <v>209</v>
      </c>
      <c r="J7" s="1" t="s">
        <v>181</v>
      </c>
      <c r="L7" s="2" t="s">
        <v>44</v>
      </c>
      <c r="M7" s="1">
        <v>0</v>
      </c>
      <c r="N7" s="1" t="s">
        <v>209</v>
      </c>
      <c r="O7" s="1" t="s">
        <v>181</v>
      </c>
      <c r="Q7" s="32"/>
    </row>
    <row r="8" spans="1:21" ht="20.100000000000001" customHeight="1" x14ac:dyDescent="0.4">
      <c r="B8" s="2" t="s">
        <v>65</v>
      </c>
      <c r="C8" s="1">
        <v>1.2829999999999999</v>
      </c>
      <c r="D8" s="1" t="s">
        <v>181</v>
      </c>
      <c r="E8" s="1" t="s">
        <v>209</v>
      </c>
      <c r="G8" s="2" t="s">
        <v>53</v>
      </c>
      <c r="I8" s="1" t="s">
        <v>209</v>
      </c>
      <c r="J8" s="1" t="s">
        <v>209</v>
      </c>
      <c r="L8" s="2" t="s">
        <v>46</v>
      </c>
      <c r="M8" s="1">
        <v>25</v>
      </c>
      <c r="N8" s="1" t="s">
        <v>209</v>
      </c>
      <c r="O8" s="1" t="s">
        <v>181</v>
      </c>
      <c r="Q8" s="31" t="s">
        <v>141</v>
      </c>
      <c r="R8" s="9">
        <f>SUM(R4:R7)</f>
        <v>3299</v>
      </c>
      <c r="S8" s="9">
        <f>SUM(S4:S7)</f>
        <v>3970</v>
      </c>
      <c r="T8" s="9">
        <f>SUM(T4:T7)</f>
        <v>671</v>
      </c>
      <c r="U8" s="9">
        <f>SUM(U4:U7)</f>
        <v>148.85</v>
      </c>
    </row>
    <row r="9" spans="1:21" ht="20.100000000000001" customHeight="1" x14ac:dyDescent="0.25">
      <c r="B9" s="2" t="s">
        <v>66</v>
      </c>
      <c r="C9" s="1">
        <v>19.75</v>
      </c>
      <c r="D9" s="1" t="s">
        <v>181</v>
      </c>
      <c r="E9" s="1" t="s">
        <v>209</v>
      </c>
      <c r="G9" s="11" t="s">
        <v>193</v>
      </c>
      <c r="H9" s="1">
        <v>2.2000000000000002</v>
      </c>
      <c r="I9" s="1" t="s">
        <v>209</v>
      </c>
      <c r="J9" s="1" t="s">
        <v>209</v>
      </c>
      <c r="L9" s="2" t="s">
        <v>47</v>
      </c>
      <c r="M9" s="1">
        <v>4</v>
      </c>
      <c r="N9" s="1" t="s">
        <v>209</v>
      </c>
      <c r="O9" s="1" t="s">
        <v>181</v>
      </c>
      <c r="Q9" s="2"/>
    </row>
    <row r="10" spans="1:21" ht="20.100000000000001" customHeight="1" x14ac:dyDescent="0.4">
      <c r="B10" s="2" t="s">
        <v>140</v>
      </c>
      <c r="D10" s="1" t="s">
        <v>181</v>
      </c>
      <c r="E10" s="1" t="s">
        <v>209</v>
      </c>
      <c r="G10" s="2" t="s">
        <v>176</v>
      </c>
      <c r="H10" s="1">
        <v>5.1260000000000003</v>
      </c>
      <c r="I10" s="1" t="s">
        <v>181</v>
      </c>
      <c r="J10" s="1" t="s">
        <v>209</v>
      </c>
      <c r="L10" s="2" t="s">
        <v>50</v>
      </c>
      <c r="M10" s="1">
        <v>1.2</v>
      </c>
      <c r="N10" s="1" t="s">
        <v>181</v>
      </c>
      <c r="O10" s="1" t="s">
        <v>209</v>
      </c>
      <c r="Q10" s="33" t="s">
        <v>165</v>
      </c>
      <c r="R10" s="18">
        <f>T4+T5</f>
        <v>671</v>
      </c>
    </row>
    <row r="11" spans="1:21" ht="20.100000000000001" customHeight="1" x14ac:dyDescent="0.4">
      <c r="B11" s="2" t="s">
        <v>67</v>
      </c>
      <c r="C11" s="1">
        <v>0.38400000000000001</v>
      </c>
      <c r="D11" s="1" t="s">
        <v>181</v>
      </c>
      <c r="E11" s="1" t="s">
        <v>209</v>
      </c>
      <c r="G11" s="2" t="s">
        <v>90</v>
      </c>
      <c r="H11" s="1">
        <v>0.42399999999999999</v>
      </c>
      <c r="I11" s="1" t="s">
        <v>181</v>
      </c>
      <c r="J11" s="1" t="s">
        <v>209</v>
      </c>
      <c r="L11" s="2" t="s">
        <v>51</v>
      </c>
      <c r="M11" s="1">
        <v>5</v>
      </c>
      <c r="N11" s="1" t="s">
        <v>209</v>
      </c>
      <c r="O11" s="1" t="s">
        <v>181</v>
      </c>
      <c r="Q11" s="34" t="s">
        <v>162</v>
      </c>
      <c r="R11" s="19">
        <f>(C23+H23+M23+C43+H43+M43+C89+H89+M89+C114+C114+H114+M114)</f>
        <v>565.55100000000004</v>
      </c>
    </row>
    <row r="12" spans="1:21" ht="20.100000000000001" customHeight="1" x14ac:dyDescent="0.4">
      <c r="B12" s="2" t="s">
        <v>68</v>
      </c>
      <c r="D12" s="1" t="s">
        <v>181</v>
      </c>
      <c r="E12" s="1" t="s">
        <v>209</v>
      </c>
      <c r="G12" s="2" t="s">
        <v>147</v>
      </c>
      <c r="H12" s="1">
        <v>6.2E-2</v>
      </c>
      <c r="I12" s="1" t="s">
        <v>181</v>
      </c>
      <c r="J12" s="1" t="s">
        <v>209</v>
      </c>
      <c r="L12" s="2" t="s">
        <v>89</v>
      </c>
      <c r="M12" s="1">
        <v>5</v>
      </c>
      <c r="N12" s="1" t="s">
        <v>209</v>
      </c>
      <c r="O12" s="1" t="s">
        <v>181</v>
      </c>
      <c r="Q12" s="35" t="s">
        <v>166</v>
      </c>
      <c r="R12" s="20">
        <f>R10-(C23+H23+M23+C43+H43+M43+C89+H89+M89+C114+H114+M114)</f>
        <v>133.53499999999997</v>
      </c>
    </row>
    <row r="13" spans="1:21" ht="20.100000000000001" customHeight="1" x14ac:dyDescent="0.25">
      <c r="B13" s="2" t="s">
        <v>69</v>
      </c>
      <c r="C13" s="1">
        <v>0.48899999999999999</v>
      </c>
      <c r="D13" s="1" t="s">
        <v>181</v>
      </c>
      <c r="E13" s="1" t="s">
        <v>209</v>
      </c>
      <c r="G13" s="2" t="s">
        <v>148</v>
      </c>
      <c r="H13" s="1">
        <v>0.22500000000000001</v>
      </c>
      <c r="I13" s="1" t="s">
        <v>181</v>
      </c>
      <c r="J13" s="1" t="s">
        <v>209</v>
      </c>
      <c r="L13" s="2" t="s">
        <v>210</v>
      </c>
      <c r="M13" s="1">
        <v>0.18</v>
      </c>
      <c r="N13" s="1" t="s">
        <v>209</v>
      </c>
      <c r="O13" s="1" t="s">
        <v>181</v>
      </c>
      <c r="Q13" s="2"/>
    </row>
    <row r="14" spans="1:21" ht="20.100000000000001" customHeight="1" x14ac:dyDescent="0.25">
      <c r="B14" s="2" t="s">
        <v>84</v>
      </c>
      <c r="D14" s="1" t="s">
        <v>181</v>
      </c>
      <c r="E14" s="1" t="s">
        <v>209</v>
      </c>
      <c r="G14" s="2" t="s">
        <v>120</v>
      </c>
      <c r="H14" s="1">
        <v>0.23</v>
      </c>
      <c r="I14" s="1" t="s">
        <v>181</v>
      </c>
      <c r="J14" s="1" t="s">
        <v>209</v>
      </c>
      <c r="L14" s="2" t="s">
        <v>137</v>
      </c>
      <c r="M14" s="1">
        <v>5.21</v>
      </c>
      <c r="N14" s="1" t="s">
        <v>181</v>
      </c>
      <c r="O14" s="1" t="s">
        <v>209</v>
      </c>
      <c r="Q14" s="2"/>
    </row>
    <row r="15" spans="1:21" ht="20.100000000000001" customHeight="1" x14ac:dyDescent="0.4">
      <c r="B15" s="2" t="s">
        <v>190</v>
      </c>
      <c r="C15" s="1">
        <v>0.64900000000000002</v>
      </c>
      <c r="D15" s="1" t="s">
        <v>181</v>
      </c>
      <c r="E15" s="1" t="s">
        <v>209</v>
      </c>
      <c r="G15" s="2" t="s">
        <v>121</v>
      </c>
      <c r="H15" s="1">
        <v>0.27500000000000002</v>
      </c>
      <c r="I15" s="1" t="s">
        <v>181</v>
      </c>
      <c r="J15" s="1" t="s">
        <v>209</v>
      </c>
      <c r="L15" s="2" t="s">
        <v>211</v>
      </c>
      <c r="M15" s="1">
        <v>1.665</v>
      </c>
      <c r="N15" s="1" t="s">
        <v>181</v>
      </c>
      <c r="O15" s="1" t="s">
        <v>209</v>
      </c>
      <c r="Q15" s="36" t="s">
        <v>182</v>
      </c>
      <c r="R15" s="27">
        <f>(R5+(T5-U5))/(R4+(T4-U4))*100</f>
        <v>75.416408250169511</v>
      </c>
    </row>
    <row r="16" spans="1:21" ht="20.100000000000001" customHeight="1" x14ac:dyDescent="0.25">
      <c r="D16" s="1" t="s">
        <v>209</v>
      </c>
      <c r="E16" s="1" t="s">
        <v>209</v>
      </c>
      <c r="G16" s="2" t="s">
        <v>149</v>
      </c>
      <c r="H16" s="1">
        <v>0.16</v>
      </c>
      <c r="I16" s="1" t="s">
        <v>181</v>
      </c>
      <c r="J16" s="1" t="s">
        <v>209</v>
      </c>
      <c r="L16" s="2" t="s">
        <v>150</v>
      </c>
      <c r="M16" s="1">
        <v>0.246</v>
      </c>
      <c r="N16" s="1" t="s">
        <v>209</v>
      </c>
      <c r="O16" s="1" t="s">
        <v>181</v>
      </c>
    </row>
    <row r="17" spans="1:15" ht="20.100000000000001" customHeight="1" x14ac:dyDescent="0.25">
      <c r="D17" s="1" t="s">
        <v>209</v>
      </c>
      <c r="E17" s="1" t="s">
        <v>209</v>
      </c>
      <c r="G17" s="11" t="s">
        <v>194</v>
      </c>
      <c r="H17" s="1">
        <v>1.1000000000000001</v>
      </c>
      <c r="I17" s="1" t="s">
        <v>209</v>
      </c>
      <c r="J17" s="1" t="s">
        <v>209</v>
      </c>
      <c r="L17" s="2" t="s">
        <v>152</v>
      </c>
      <c r="M17" s="1">
        <v>0.08</v>
      </c>
      <c r="N17" s="1" t="s">
        <v>209</v>
      </c>
      <c r="O17" s="1" t="s">
        <v>181</v>
      </c>
    </row>
    <row r="18" spans="1:15" ht="20.100000000000001" customHeight="1" x14ac:dyDescent="0.25">
      <c r="D18" s="1" t="s">
        <v>209</v>
      </c>
      <c r="E18" s="1" t="s">
        <v>209</v>
      </c>
      <c r="G18" s="2" t="s">
        <v>135</v>
      </c>
      <c r="H18" s="1">
        <v>0.55700000000000005</v>
      </c>
      <c r="I18" s="1" t="s">
        <v>181</v>
      </c>
      <c r="J18" s="1" t="s">
        <v>209</v>
      </c>
      <c r="L18" s="2" t="s">
        <v>208</v>
      </c>
      <c r="M18" s="1">
        <v>1.2450000000000001</v>
      </c>
      <c r="N18" s="1" t="s">
        <v>181</v>
      </c>
      <c r="O18" s="1" t="s">
        <v>209</v>
      </c>
    </row>
    <row r="19" spans="1:15" ht="20.100000000000001" customHeight="1" x14ac:dyDescent="0.25">
      <c r="D19" s="1" t="s">
        <v>209</v>
      </c>
      <c r="E19" s="1" t="s">
        <v>209</v>
      </c>
      <c r="G19" s="2" t="s">
        <v>136</v>
      </c>
      <c r="H19" s="1">
        <v>1.1830000000000001</v>
      </c>
      <c r="I19" s="1" t="s">
        <v>181</v>
      </c>
      <c r="J19" s="1" t="s">
        <v>209</v>
      </c>
      <c r="L19" s="10" t="s">
        <v>191</v>
      </c>
      <c r="N19" s="1" t="s">
        <v>209</v>
      </c>
      <c r="O19" s="1" t="s">
        <v>209</v>
      </c>
    </row>
    <row r="20" spans="1:15" ht="20.100000000000001" customHeight="1" x14ac:dyDescent="0.25">
      <c r="D20" s="1" t="s">
        <v>209</v>
      </c>
      <c r="E20" s="1" t="s">
        <v>209</v>
      </c>
      <c r="G20" s="2" t="s">
        <v>142</v>
      </c>
      <c r="H20" s="1">
        <v>25</v>
      </c>
      <c r="I20" s="1" t="s">
        <v>181</v>
      </c>
      <c r="J20" s="1" t="s">
        <v>209</v>
      </c>
      <c r="L20" s="10" t="s">
        <v>192</v>
      </c>
      <c r="N20" s="1" t="s">
        <v>209</v>
      </c>
      <c r="O20" s="1" t="s">
        <v>209</v>
      </c>
    </row>
    <row r="21" spans="1:15" ht="20.100000000000001" customHeight="1" x14ac:dyDescent="0.25">
      <c r="D21" s="1" t="s">
        <v>209</v>
      </c>
      <c r="E21" s="1" t="s">
        <v>209</v>
      </c>
      <c r="G21" s="2" t="s">
        <v>143</v>
      </c>
      <c r="H21" s="1">
        <v>2</v>
      </c>
      <c r="I21" s="1" t="s">
        <v>181</v>
      </c>
      <c r="J21" s="1" t="s">
        <v>209</v>
      </c>
      <c r="N21" s="1" t="s">
        <v>209</v>
      </c>
      <c r="O21" s="1" t="s">
        <v>209</v>
      </c>
    </row>
    <row r="22" spans="1:15" ht="20.100000000000001" customHeight="1" x14ac:dyDescent="0.25">
      <c r="D22" s="1" t="s">
        <v>209</v>
      </c>
      <c r="E22" s="1" t="s">
        <v>209</v>
      </c>
      <c r="G22" s="2" t="s">
        <v>177</v>
      </c>
      <c r="H22" s="1">
        <v>3.55</v>
      </c>
      <c r="I22" s="1" t="s">
        <v>181</v>
      </c>
      <c r="J22" s="1" t="s">
        <v>209</v>
      </c>
      <c r="N22" s="1" t="s">
        <v>209</v>
      </c>
      <c r="O22" s="1" t="s">
        <v>209</v>
      </c>
    </row>
    <row r="23" spans="1:15" x14ac:dyDescent="0.25">
      <c r="A23" s="5"/>
      <c r="B23" s="8" t="s">
        <v>27</v>
      </c>
      <c r="C23" s="6">
        <f>SUM(C4:C22)</f>
        <v>249.31999999999996</v>
      </c>
      <c r="D23" s="6">
        <f>SUMIF(D4:D22, "Yes", C4:C22)</f>
        <v>249.31999999999996</v>
      </c>
      <c r="E23" s="6">
        <f>SUMIF(E4:E22, "Yes", C4:C22)</f>
        <v>0</v>
      </c>
      <c r="F23" s="5"/>
      <c r="G23" s="8" t="s">
        <v>27</v>
      </c>
      <c r="H23" s="6">
        <f>SUM(H4:H22)</f>
        <v>52.891999999999996</v>
      </c>
      <c r="I23" s="6">
        <f>SUMIF(I4:I22, "Yes", H4:H22)</f>
        <v>49.591999999999999</v>
      </c>
      <c r="J23" s="6">
        <f>SUMIF(J4:J22, "Yes", H4:H22)</f>
        <v>0</v>
      </c>
      <c r="K23" s="5"/>
      <c r="L23" s="8" t="s">
        <v>27</v>
      </c>
      <c r="M23" s="6">
        <f>SUM(M4:M22)</f>
        <v>79.326000000000008</v>
      </c>
      <c r="N23" s="6">
        <f>SUMIF(N4:N22, "Yes", M4:M22)</f>
        <v>9.32</v>
      </c>
      <c r="O23" s="6">
        <f>SUMIF(O4:O22, "Yes", M4:M22)</f>
        <v>70.006</v>
      </c>
    </row>
    <row r="24" spans="1:15" x14ac:dyDescent="0.25">
      <c r="A24" s="4" t="s">
        <v>7</v>
      </c>
      <c r="B24" s="7" t="s">
        <v>204</v>
      </c>
      <c r="C24" s="4" t="s">
        <v>1</v>
      </c>
      <c r="D24" s="4" t="s">
        <v>21</v>
      </c>
      <c r="E24" s="4" t="s">
        <v>22</v>
      </c>
      <c r="F24" s="4" t="s">
        <v>8</v>
      </c>
      <c r="G24" s="7" t="s">
        <v>205</v>
      </c>
      <c r="H24" s="4" t="s">
        <v>1</v>
      </c>
      <c r="I24" s="4" t="s">
        <v>21</v>
      </c>
      <c r="J24" s="4" t="s">
        <v>22</v>
      </c>
      <c r="K24" s="4" t="s">
        <v>9</v>
      </c>
      <c r="L24" s="7" t="s">
        <v>10</v>
      </c>
      <c r="M24" s="4" t="s">
        <v>5</v>
      </c>
      <c r="N24" s="4" t="s">
        <v>21</v>
      </c>
      <c r="O24" s="4" t="s">
        <v>22</v>
      </c>
    </row>
    <row r="25" spans="1:15" ht="20.100000000000001" customHeight="1" x14ac:dyDescent="0.25">
      <c r="B25" s="2" t="s">
        <v>185</v>
      </c>
      <c r="C25" s="1">
        <v>10</v>
      </c>
      <c r="D25" s="1" t="s">
        <v>209</v>
      </c>
      <c r="E25" s="1" t="s">
        <v>181</v>
      </c>
      <c r="G25" s="2" t="s">
        <v>49</v>
      </c>
      <c r="H25" s="1">
        <v>9</v>
      </c>
      <c r="I25" s="1" t="s">
        <v>209</v>
      </c>
      <c r="J25" s="1" t="s">
        <v>181</v>
      </c>
      <c r="L25" s="2" t="s">
        <v>28</v>
      </c>
      <c r="M25" s="1">
        <v>2.149</v>
      </c>
      <c r="N25" s="1" t="s">
        <v>181</v>
      </c>
      <c r="O25" s="1" t="s">
        <v>209</v>
      </c>
    </row>
    <row r="26" spans="1:15" ht="20.100000000000001" customHeight="1" x14ac:dyDescent="0.25">
      <c r="B26" s="2" t="s">
        <v>43</v>
      </c>
      <c r="D26" s="1" t="s">
        <v>209</v>
      </c>
      <c r="E26" s="1" t="s">
        <v>209</v>
      </c>
      <c r="G26" s="2" t="s">
        <v>43</v>
      </c>
      <c r="I26" s="1" t="s">
        <v>209</v>
      </c>
      <c r="J26" s="1" t="s">
        <v>209</v>
      </c>
      <c r="L26" s="2" t="s">
        <v>29</v>
      </c>
      <c r="M26" s="1">
        <v>1.383</v>
      </c>
      <c r="N26" s="1" t="s">
        <v>209</v>
      </c>
      <c r="O26" s="1" t="s">
        <v>181</v>
      </c>
    </row>
    <row r="27" spans="1:15" ht="20.100000000000001" customHeight="1" x14ac:dyDescent="0.25">
      <c r="B27" s="2" t="s">
        <v>58</v>
      </c>
      <c r="D27" s="1" t="s">
        <v>209</v>
      </c>
      <c r="E27" s="1" t="s">
        <v>209</v>
      </c>
      <c r="G27" s="2" t="s">
        <v>158</v>
      </c>
      <c r="H27" s="1">
        <v>2.6</v>
      </c>
      <c r="I27" s="1" t="s">
        <v>181</v>
      </c>
      <c r="J27" s="1" t="s">
        <v>209</v>
      </c>
      <c r="L27" s="2" t="s">
        <v>39</v>
      </c>
      <c r="M27" s="1">
        <v>4.2990000000000004</v>
      </c>
      <c r="N27" s="1" t="s">
        <v>181</v>
      </c>
      <c r="O27" s="1" t="s">
        <v>209</v>
      </c>
    </row>
    <row r="28" spans="1:15" ht="20.100000000000001" customHeight="1" x14ac:dyDescent="0.25">
      <c r="B28" s="2" t="s">
        <v>77</v>
      </c>
      <c r="D28" s="1" t="s">
        <v>209</v>
      </c>
      <c r="E28" s="1" t="s">
        <v>209</v>
      </c>
      <c r="G28" s="2" t="s">
        <v>188</v>
      </c>
      <c r="H28" s="1">
        <v>0.96399999999999997</v>
      </c>
      <c r="I28" s="1" t="s">
        <v>181</v>
      </c>
      <c r="J28" s="1" t="s">
        <v>209</v>
      </c>
      <c r="L28" s="2" t="s">
        <v>163</v>
      </c>
      <c r="M28" s="1">
        <v>0.317</v>
      </c>
      <c r="N28" s="1" t="s">
        <v>181</v>
      </c>
      <c r="O28" s="1" t="s">
        <v>209</v>
      </c>
    </row>
    <row r="29" spans="1:15" ht="20.100000000000001" customHeight="1" x14ac:dyDescent="0.25">
      <c r="D29" s="1" t="s">
        <v>209</v>
      </c>
      <c r="E29" s="1" t="s">
        <v>209</v>
      </c>
      <c r="I29" s="1" t="s">
        <v>209</v>
      </c>
      <c r="J29" s="1" t="s">
        <v>209</v>
      </c>
      <c r="L29" s="2" t="s">
        <v>48</v>
      </c>
      <c r="M29" s="1">
        <v>0.77700000000000002</v>
      </c>
      <c r="N29" s="1" t="s">
        <v>209</v>
      </c>
      <c r="O29" s="1" t="s">
        <v>181</v>
      </c>
    </row>
    <row r="30" spans="1:15" ht="20.100000000000001" customHeight="1" x14ac:dyDescent="0.25">
      <c r="B30" s="2" t="s">
        <v>78</v>
      </c>
      <c r="D30" s="1" t="s">
        <v>209</v>
      </c>
      <c r="E30" s="1" t="s">
        <v>209</v>
      </c>
      <c r="I30" s="1" t="s">
        <v>209</v>
      </c>
      <c r="J30" s="1" t="s">
        <v>209</v>
      </c>
      <c r="L30" s="2" t="s">
        <v>144</v>
      </c>
      <c r="M30" s="1">
        <v>0.95</v>
      </c>
      <c r="N30" s="1" t="s">
        <v>209</v>
      </c>
      <c r="O30" s="1" t="s">
        <v>181</v>
      </c>
    </row>
    <row r="31" spans="1:15" ht="20.100000000000001" customHeight="1" x14ac:dyDescent="0.25">
      <c r="B31" s="11" t="s">
        <v>195</v>
      </c>
      <c r="C31" s="1">
        <v>1.85</v>
      </c>
      <c r="D31" s="1" t="s">
        <v>209</v>
      </c>
      <c r="E31" s="1" t="s">
        <v>209</v>
      </c>
      <c r="G31" s="11" t="s">
        <v>195</v>
      </c>
      <c r="H31" s="1">
        <v>1.25</v>
      </c>
      <c r="I31" s="1" t="s">
        <v>209</v>
      </c>
      <c r="J31" s="1" t="s">
        <v>209</v>
      </c>
      <c r="L31" s="2" t="s">
        <v>54</v>
      </c>
      <c r="M31" s="1">
        <v>1.0109999999999999</v>
      </c>
      <c r="N31" s="1" t="s">
        <v>181</v>
      </c>
      <c r="O31" s="1" t="s">
        <v>209</v>
      </c>
    </row>
    <row r="32" spans="1:15" ht="20.100000000000001" customHeight="1" x14ac:dyDescent="0.25">
      <c r="D32" s="1" t="s">
        <v>209</v>
      </c>
      <c r="E32" s="1" t="s">
        <v>209</v>
      </c>
      <c r="I32" s="1" t="s">
        <v>209</v>
      </c>
      <c r="J32" s="1" t="s">
        <v>209</v>
      </c>
      <c r="L32" s="2" t="s">
        <v>55</v>
      </c>
      <c r="M32" s="1">
        <v>10.3</v>
      </c>
      <c r="N32" s="1" t="s">
        <v>181</v>
      </c>
      <c r="O32" s="1" t="s">
        <v>209</v>
      </c>
    </row>
    <row r="33" spans="1:15" ht="20.100000000000001" customHeight="1" x14ac:dyDescent="0.25">
      <c r="D33" s="1" t="s">
        <v>209</v>
      </c>
      <c r="E33" s="1" t="s">
        <v>209</v>
      </c>
      <c r="I33" s="1" t="s">
        <v>209</v>
      </c>
      <c r="J33" s="1" t="s">
        <v>209</v>
      </c>
      <c r="L33" s="10" t="s">
        <v>56</v>
      </c>
      <c r="N33" s="1" t="s">
        <v>209</v>
      </c>
      <c r="O33" s="1" t="s">
        <v>209</v>
      </c>
    </row>
    <row r="34" spans="1:15" ht="20.100000000000001" customHeight="1" x14ac:dyDescent="0.25">
      <c r="D34" s="1" t="s">
        <v>209</v>
      </c>
      <c r="E34" s="1" t="s">
        <v>209</v>
      </c>
      <c r="I34" s="1" t="s">
        <v>209</v>
      </c>
      <c r="J34" s="1" t="s">
        <v>209</v>
      </c>
      <c r="L34" s="2" t="s">
        <v>57</v>
      </c>
      <c r="M34" s="1">
        <v>0.751</v>
      </c>
      <c r="N34" s="1" t="s">
        <v>181</v>
      </c>
      <c r="O34" s="1" t="s">
        <v>209</v>
      </c>
    </row>
    <row r="35" spans="1:15" ht="20.100000000000001" customHeight="1" x14ac:dyDescent="0.25">
      <c r="D35" s="1" t="s">
        <v>209</v>
      </c>
      <c r="E35" s="1" t="s">
        <v>209</v>
      </c>
      <c r="I35" s="1" t="s">
        <v>209</v>
      </c>
      <c r="J35" s="1" t="s">
        <v>209</v>
      </c>
      <c r="L35" s="10" t="s">
        <v>82</v>
      </c>
      <c r="N35" s="1" t="s">
        <v>209</v>
      </c>
      <c r="O35" s="1" t="s">
        <v>209</v>
      </c>
    </row>
    <row r="36" spans="1:15" ht="20.100000000000001" customHeight="1" x14ac:dyDescent="0.25">
      <c r="D36" s="1" t="s">
        <v>209</v>
      </c>
      <c r="E36" s="1" t="s">
        <v>209</v>
      </c>
      <c r="I36" s="1" t="s">
        <v>209</v>
      </c>
      <c r="J36" s="1" t="s">
        <v>209</v>
      </c>
      <c r="L36" s="10" t="s">
        <v>83</v>
      </c>
      <c r="N36" s="1" t="s">
        <v>209</v>
      </c>
      <c r="O36" s="1" t="s">
        <v>209</v>
      </c>
    </row>
    <row r="37" spans="1:15" ht="20.100000000000001" customHeight="1" x14ac:dyDescent="0.25">
      <c r="D37" s="1" t="s">
        <v>209</v>
      </c>
      <c r="E37" s="1" t="s">
        <v>209</v>
      </c>
      <c r="I37" s="1" t="s">
        <v>209</v>
      </c>
      <c r="J37" s="1" t="s">
        <v>209</v>
      </c>
      <c r="L37" s="2" t="s">
        <v>40</v>
      </c>
      <c r="M37" s="1">
        <v>0.7</v>
      </c>
      <c r="N37" s="1" t="s">
        <v>209</v>
      </c>
      <c r="O37" s="1" t="s">
        <v>181</v>
      </c>
    </row>
    <row r="38" spans="1:15" ht="20.100000000000001" customHeight="1" x14ac:dyDescent="0.25">
      <c r="D38" s="1" t="s">
        <v>209</v>
      </c>
      <c r="E38" s="1" t="s">
        <v>209</v>
      </c>
      <c r="I38" s="1" t="s">
        <v>209</v>
      </c>
      <c r="J38" s="1" t="s">
        <v>209</v>
      </c>
      <c r="L38" s="2" t="s">
        <v>183</v>
      </c>
      <c r="M38" s="1">
        <v>5.8</v>
      </c>
      <c r="N38" s="1" t="s">
        <v>181</v>
      </c>
      <c r="O38" s="1" t="s">
        <v>209</v>
      </c>
    </row>
    <row r="39" spans="1:15" ht="20.100000000000001" customHeight="1" x14ac:dyDescent="0.25">
      <c r="D39" s="1" t="s">
        <v>209</v>
      </c>
      <c r="E39" s="1" t="s">
        <v>209</v>
      </c>
      <c r="I39" s="1" t="s">
        <v>209</v>
      </c>
      <c r="J39" s="1" t="s">
        <v>209</v>
      </c>
      <c r="L39" s="12" t="s">
        <v>186</v>
      </c>
      <c r="M39" s="1">
        <v>6.6</v>
      </c>
      <c r="N39" s="1" t="s">
        <v>181</v>
      </c>
      <c r="O39" s="1" t="s">
        <v>209</v>
      </c>
    </row>
    <row r="40" spans="1:15" ht="20.100000000000001" customHeight="1" x14ac:dyDescent="0.25">
      <c r="D40" s="1" t="s">
        <v>209</v>
      </c>
      <c r="E40" s="1" t="s">
        <v>209</v>
      </c>
      <c r="I40" s="1" t="s">
        <v>209</v>
      </c>
      <c r="J40" s="1" t="s">
        <v>209</v>
      </c>
      <c r="L40" s="2" t="s">
        <v>187</v>
      </c>
      <c r="M40" s="1">
        <v>0.77900000000000003</v>
      </c>
      <c r="N40" s="1" t="s">
        <v>209</v>
      </c>
      <c r="O40" s="1" t="s">
        <v>181</v>
      </c>
    </row>
    <row r="41" spans="1:15" ht="20.100000000000001" customHeight="1" x14ac:dyDescent="0.25">
      <c r="D41" s="1" t="s">
        <v>209</v>
      </c>
      <c r="E41" s="1" t="s">
        <v>209</v>
      </c>
      <c r="I41" s="1" t="s">
        <v>209</v>
      </c>
      <c r="J41" s="1" t="s">
        <v>209</v>
      </c>
      <c r="L41" s="2" t="s">
        <v>41</v>
      </c>
      <c r="M41" s="1">
        <v>1.1000000000000001</v>
      </c>
      <c r="N41" s="1" t="s">
        <v>209</v>
      </c>
      <c r="O41" s="1" t="s">
        <v>181</v>
      </c>
    </row>
    <row r="42" spans="1:15" ht="20.100000000000001" customHeight="1" x14ac:dyDescent="0.25">
      <c r="D42" s="1" t="s">
        <v>209</v>
      </c>
      <c r="E42" s="1" t="s">
        <v>209</v>
      </c>
      <c r="I42" s="1" t="s">
        <v>209</v>
      </c>
      <c r="J42" s="1" t="s">
        <v>209</v>
      </c>
      <c r="N42" s="1" t="s">
        <v>209</v>
      </c>
      <c r="O42" s="1" t="s">
        <v>209</v>
      </c>
    </row>
    <row r="43" spans="1:15" x14ac:dyDescent="0.25">
      <c r="A43" s="5"/>
      <c r="B43" s="8" t="s">
        <v>27</v>
      </c>
      <c r="C43" s="6">
        <f>SUM(C25:C42)</f>
        <v>11.85</v>
      </c>
      <c r="D43" s="6">
        <f>SUMIF(D25:D42, "Yes", C25:C42)</f>
        <v>0</v>
      </c>
      <c r="E43" s="6">
        <f>SUMIF(E25:E42, "Yes", C25:C42)</f>
        <v>10</v>
      </c>
      <c r="F43" s="5"/>
      <c r="G43" s="8" t="s">
        <v>27</v>
      </c>
      <c r="H43" s="6">
        <f>SUM(H25:H42)</f>
        <v>13.814</v>
      </c>
      <c r="I43" s="6">
        <f>SUMIF(I25:I42, "Yes", H25:H42)</f>
        <v>3.5640000000000001</v>
      </c>
      <c r="J43" s="6">
        <f>SUMIF(J25:J42, "Yes", H25:H42)</f>
        <v>9</v>
      </c>
      <c r="K43" s="5"/>
      <c r="L43" s="8" t="s">
        <v>27</v>
      </c>
      <c r="M43" s="6">
        <f>SUM(M25:M42)</f>
        <v>36.916000000000004</v>
      </c>
      <c r="N43" s="6">
        <f>SUMIF(N25:N42, "Yes", M25:M42)</f>
        <v>31.227000000000004</v>
      </c>
      <c r="O43" s="6">
        <f>SUMIF(O25:O42, "Yes", M25:M42)</f>
        <v>5.6890000000000001</v>
      </c>
    </row>
    <row r="44" spans="1:15" x14ac:dyDescent="0.25">
      <c r="A44" s="4" t="s">
        <v>11</v>
      </c>
      <c r="B44" s="7" t="s">
        <v>12</v>
      </c>
      <c r="C44" s="4" t="s">
        <v>1</v>
      </c>
      <c r="D44" s="4" t="s">
        <v>21</v>
      </c>
      <c r="E44" s="4" t="s">
        <v>22</v>
      </c>
      <c r="F44" s="4" t="s">
        <v>13</v>
      </c>
      <c r="G44" s="7" t="s">
        <v>154</v>
      </c>
      <c r="H44" s="4" t="s">
        <v>1</v>
      </c>
      <c r="I44" s="4" t="s">
        <v>21</v>
      </c>
      <c r="J44" s="4" t="s">
        <v>22</v>
      </c>
      <c r="K44" s="4" t="s">
        <v>14</v>
      </c>
      <c r="L44" s="7" t="s">
        <v>15</v>
      </c>
      <c r="M44" s="4" t="s">
        <v>5</v>
      </c>
      <c r="N44" s="4" t="s">
        <v>21</v>
      </c>
      <c r="O44" s="4" t="s">
        <v>22</v>
      </c>
    </row>
    <row r="45" spans="1:15" ht="20.100000000000001" customHeight="1" x14ac:dyDescent="0.25">
      <c r="B45" s="2" t="s">
        <v>31</v>
      </c>
      <c r="C45" s="1">
        <v>1.86</v>
      </c>
      <c r="D45" s="1" t="s">
        <v>209</v>
      </c>
      <c r="E45" s="1" t="s">
        <v>181</v>
      </c>
      <c r="G45" s="2" t="s">
        <v>155</v>
      </c>
      <c r="H45" s="1">
        <v>1</v>
      </c>
      <c r="I45" s="1" t="s">
        <v>209</v>
      </c>
      <c r="J45" s="1" t="s">
        <v>181</v>
      </c>
      <c r="L45" s="2" t="s">
        <v>189</v>
      </c>
      <c r="M45" s="1">
        <v>2.1</v>
      </c>
      <c r="N45" s="1" t="s">
        <v>209</v>
      </c>
      <c r="O45" s="1" t="s">
        <v>181</v>
      </c>
    </row>
    <row r="46" spans="1:15" ht="20.100000000000001" customHeight="1" x14ac:dyDescent="0.25">
      <c r="B46" s="2" t="s">
        <v>32</v>
      </c>
      <c r="D46" s="1" t="s">
        <v>209</v>
      </c>
      <c r="E46" s="1" t="s">
        <v>209</v>
      </c>
      <c r="G46" s="2" t="s">
        <v>42</v>
      </c>
      <c r="H46" s="1">
        <v>1.56</v>
      </c>
      <c r="I46" s="1" t="s">
        <v>209</v>
      </c>
      <c r="J46" s="1" t="s">
        <v>181</v>
      </c>
      <c r="L46" s="2" t="s">
        <v>33</v>
      </c>
      <c r="M46" s="1">
        <v>0.32500000000000001</v>
      </c>
      <c r="N46" s="1" t="s">
        <v>209</v>
      </c>
      <c r="O46" s="1" t="s">
        <v>181</v>
      </c>
    </row>
    <row r="47" spans="1:15" ht="20.100000000000001" customHeight="1" x14ac:dyDescent="0.25">
      <c r="B47" s="2" t="s">
        <v>60</v>
      </c>
      <c r="D47" s="1" t="s">
        <v>209</v>
      </c>
      <c r="E47" s="1" t="s">
        <v>209</v>
      </c>
      <c r="G47" s="2" t="s">
        <v>178</v>
      </c>
      <c r="H47" s="1">
        <v>2</v>
      </c>
      <c r="I47" s="1" t="s">
        <v>209</v>
      </c>
      <c r="J47" s="1" t="s">
        <v>181</v>
      </c>
      <c r="L47" s="2" t="s">
        <v>95</v>
      </c>
      <c r="M47" s="1">
        <v>1.121</v>
      </c>
      <c r="N47" s="1" t="s">
        <v>209</v>
      </c>
      <c r="O47" s="1" t="s">
        <v>181</v>
      </c>
    </row>
    <row r="48" spans="1:15" ht="20.100000000000001" customHeight="1" x14ac:dyDescent="0.25">
      <c r="B48" s="2" t="s">
        <v>61</v>
      </c>
      <c r="D48" s="1" t="s">
        <v>209</v>
      </c>
      <c r="E48" s="1" t="s">
        <v>209</v>
      </c>
      <c r="G48" s="2" t="s">
        <v>157</v>
      </c>
      <c r="H48" s="1">
        <v>3.8</v>
      </c>
      <c r="I48" s="1" t="s">
        <v>209</v>
      </c>
      <c r="J48" s="1" t="s">
        <v>181</v>
      </c>
      <c r="L48" s="2" t="s">
        <v>112</v>
      </c>
      <c r="M48" s="1">
        <v>1.44</v>
      </c>
      <c r="N48" s="1" t="s">
        <v>209</v>
      </c>
      <c r="O48" s="1" t="s">
        <v>181</v>
      </c>
    </row>
    <row r="49" spans="2:15" ht="20.100000000000001" customHeight="1" x14ac:dyDescent="0.25">
      <c r="B49" s="2" t="s">
        <v>62</v>
      </c>
      <c r="D49" s="1" t="s">
        <v>209</v>
      </c>
      <c r="E49" s="1" t="s">
        <v>209</v>
      </c>
      <c r="G49" s="2" t="s">
        <v>145</v>
      </c>
      <c r="H49" s="1">
        <v>2</v>
      </c>
      <c r="I49" s="1" t="s">
        <v>209</v>
      </c>
      <c r="J49" s="1" t="s">
        <v>181</v>
      </c>
      <c r="L49" s="2" t="s">
        <v>113</v>
      </c>
      <c r="M49" s="1">
        <v>0.88800000000000001</v>
      </c>
      <c r="N49" s="1" t="s">
        <v>209</v>
      </c>
      <c r="O49" s="1" t="s">
        <v>181</v>
      </c>
    </row>
    <row r="50" spans="2:15" ht="20.100000000000001" customHeight="1" x14ac:dyDescent="0.25">
      <c r="B50" s="2" t="s">
        <v>63</v>
      </c>
      <c r="D50" s="1" t="s">
        <v>209</v>
      </c>
      <c r="E50" s="1" t="s">
        <v>209</v>
      </c>
      <c r="G50" s="2" t="s">
        <v>153</v>
      </c>
      <c r="H50" s="1">
        <v>1.9</v>
      </c>
      <c r="I50" s="1" t="s">
        <v>209</v>
      </c>
      <c r="J50" s="1" t="s">
        <v>181</v>
      </c>
      <c r="L50" s="2" t="s">
        <v>114</v>
      </c>
      <c r="M50" s="1">
        <v>0.88</v>
      </c>
      <c r="N50" s="1" t="s">
        <v>209</v>
      </c>
      <c r="O50" s="1" t="s">
        <v>181</v>
      </c>
    </row>
    <row r="51" spans="2:15" ht="20.100000000000001" customHeight="1" x14ac:dyDescent="0.25">
      <c r="B51" s="2" t="s">
        <v>85</v>
      </c>
      <c r="D51" s="1" t="s">
        <v>209</v>
      </c>
      <c r="E51" s="1" t="s">
        <v>209</v>
      </c>
      <c r="I51" s="1" t="s">
        <v>209</v>
      </c>
      <c r="J51" s="1" t="s">
        <v>181</v>
      </c>
      <c r="L51" s="2" t="s">
        <v>132</v>
      </c>
      <c r="M51" s="1">
        <v>0.5</v>
      </c>
      <c r="N51" s="1" t="s">
        <v>209</v>
      </c>
      <c r="O51" s="1" t="s">
        <v>181</v>
      </c>
    </row>
    <row r="52" spans="2:15" ht="20.100000000000001" customHeight="1" x14ac:dyDescent="0.25">
      <c r="B52" s="2" t="s">
        <v>70</v>
      </c>
      <c r="D52" s="1" t="s">
        <v>209</v>
      </c>
      <c r="E52" s="1" t="s">
        <v>209</v>
      </c>
      <c r="I52" s="1" t="s">
        <v>209</v>
      </c>
      <c r="J52" s="1" t="s">
        <v>181</v>
      </c>
      <c r="L52" s="2" t="s">
        <v>117</v>
      </c>
      <c r="M52" s="1">
        <v>0.6</v>
      </c>
      <c r="N52" s="1" t="s">
        <v>209</v>
      </c>
      <c r="O52" s="1" t="s">
        <v>181</v>
      </c>
    </row>
    <row r="53" spans="2:15" ht="20.100000000000001" customHeight="1" x14ac:dyDescent="0.25">
      <c r="B53" s="2" t="s">
        <v>71</v>
      </c>
      <c r="D53" s="1" t="s">
        <v>209</v>
      </c>
      <c r="E53" s="1" t="s">
        <v>209</v>
      </c>
      <c r="I53" s="1" t="s">
        <v>209</v>
      </c>
      <c r="J53" s="1" t="s">
        <v>181</v>
      </c>
      <c r="L53" s="2" t="s">
        <v>180</v>
      </c>
      <c r="M53" s="1">
        <v>0.86</v>
      </c>
      <c r="N53" s="1" t="s">
        <v>209</v>
      </c>
      <c r="O53" s="1" t="s">
        <v>181</v>
      </c>
    </row>
    <row r="54" spans="2:15" ht="20.100000000000001" customHeight="1" x14ac:dyDescent="0.25">
      <c r="B54" s="2" t="s">
        <v>72</v>
      </c>
      <c r="D54" s="1" t="s">
        <v>209</v>
      </c>
      <c r="E54" s="1" t="s">
        <v>209</v>
      </c>
      <c r="I54" s="1" t="s">
        <v>209</v>
      </c>
      <c r="J54" s="1" t="s">
        <v>181</v>
      </c>
      <c r="L54" s="2" t="s">
        <v>118</v>
      </c>
      <c r="M54" s="1">
        <v>0.3</v>
      </c>
      <c r="N54" s="1" t="s">
        <v>209</v>
      </c>
      <c r="O54" s="1" t="s">
        <v>181</v>
      </c>
    </row>
    <row r="55" spans="2:15" ht="20.100000000000001" customHeight="1" x14ac:dyDescent="0.25">
      <c r="B55" s="2" t="s">
        <v>76</v>
      </c>
      <c r="D55" s="1" t="s">
        <v>209</v>
      </c>
      <c r="E55" s="1" t="s">
        <v>209</v>
      </c>
      <c r="I55" s="1" t="s">
        <v>209</v>
      </c>
      <c r="J55" s="1" t="s">
        <v>181</v>
      </c>
      <c r="L55" s="2" t="s">
        <v>119</v>
      </c>
      <c r="M55" s="1">
        <v>0.2</v>
      </c>
      <c r="N55" s="1" t="s">
        <v>209</v>
      </c>
      <c r="O55" s="1" t="s">
        <v>181</v>
      </c>
    </row>
    <row r="56" spans="2:15" ht="20.100000000000001" customHeight="1" x14ac:dyDescent="0.25">
      <c r="B56" s="2" t="s">
        <v>179</v>
      </c>
      <c r="D56" s="1" t="s">
        <v>209</v>
      </c>
      <c r="E56" s="1" t="s">
        <v>209</v>
      </c>
      <c r="I56" s="1" t="s">
        <v>209</v>
      </c>
      <c r="J56" s="1" t="s">
        <v>181</v>
      </c>
      <c r="L56" s="2" t="s">
        <v>34</v>
      </c>
      <c r="M56" s="1">
        <v>0.67600000000000005</v>
      </c>
      <c r="N56" s="1" t="s">
        <v>209</v>
      </c>
      <c r="O56" s="1" t="s">
        <v>181</v>
      </c>
    </row>
    <row r="57" spans="2:15" ht="20.100000000000001" customHeight="1" x14ac:dyDescent="0.25">
      <c r="D57" s="1" t="s">
        <v>209</v>
      </c>
      <c r="E57" s="1" t="s">
        <v>209</v>
      </c>
      <c r="I57" s="1" t="s">
        <v>209</v>
      </c>
      <c r="J57" s="1" t="s">
        <v>181</v>
      </c>
      <c r="L57" s="2" t="s">
        <v>35</v>
      </c>
      <c r="M57" s="1">
        <v>0.55000000000000004</v>
      </c>
      <c r="N57" s="1" t="s">
        <v>209</v>
      </c>
      <c r="O57" s="1" t="s">
        <v>181</v>
      </c>
    </row>
    <row r="58" spans="2:15" ht="20.100000000000001" customHeight="1" x14ac:dyDescent="0.25">
      <c r="D58" s="1" t="s">
        <v>209</v>
      </c>
      <c r="E58" s="1" t="s">
        <v>209</v>
      </c>
      <c r="I58" s="1" t="s">
        <v>209</v>
      </c>
      <c r="J58" s="1" t="s">
        <v>181</v>
      </c>
      <c r="L58" s="2" t="s">
        <v>36</v>
      </c>
      <c r="M58" s="1">
        <v>1.77</v>
      </c>
      <c r="N58" s="1" t="s">
        <v>209</v>
      </c>
      <c r="O58" s="1" t="s">
        <v>181</v>
      </c>
    </row>
    <row r="59" spans="2:15" ht="20.100000000000001" customHeight="1" x14ac:dyDescent="0.25">
      <c r="D59" s="1" t="s">
        <v>209</v>
      </c>
      <c r="E59" s="1" t="s">
        <v>209</v>
      </c>
      <c r="I59" s="1" t="s">
        <v>209</v>
      </c>
      <c r="J59" s="1" t="s">
        <v>181</v>
      </c>
      <c r="L59" s="2" t="s">
        <v>45</v>
      </c>
      <c r="M59" s="1">
        <v>1.2</v>
      </c>
      <c r="N59" s="1" t="s">
        <v>209</v>
      </c>
      <c r="O59" s="1" t="s">
        <v>181</v>
      </c>
    </row>
    <row r="60" spans="2:15" ht="20.100000000000001" customHeight="1" x14ac:dyDescent="0.25">
      <c r="D60" s="1" t="s">
        <v>209</v>
      </c>
      <c r="E60" s="1" t="s">
        <v>209</v>
      </c>
      <c r="I60" s="1" t="s">
        <v>209</v>
      </c>
      <c r="J60" s="1" t="s">
        <v>181</v>
      </c>
      <c r="L60" s="11" t="s">
        <v>197</v>
      </c>
      <c r="M60" s="1">
        <v>0.9</v>
      </c>
      <c r="N60" s="1" t="s">
        <v>209</v>
      </c>
      <c r="O60" s="1" t="s">
        <v>209</v>
      </c>
    </row>
    <row r="61" spans="2:15" ht="20.100000000000001" customHeight="1" x14ac:dyDescent="0.25">
      <c r="D61" s="1" t="s">
        <v>209</v>
      </c>
      <c r="E61" s="1" t="s">
        <v>209</v>
      </c>
      <c r="I61" s="1" t="s">
        <v>209</v>
      </c>
      <c r="J61" s="1" t="s">
        <v>181</v>
      </c>
      <c r="L61" s="2" t="s">
        <v>124</v>
      </c>
      <c r="M61" s="1">
        <v>0.78300000000000003</v>
      </c>
      <c r="N61" s="1" t="s">
        <v>181</v>
      </c>
      <c r="O61" s="1" t="s">
        <v>209</v>
      </c>
    </row>
    <row r="62" spans="2:15" ht="20.100000000000001" customHeight="1" x14ac:dyDescent="0.25">
      <c r="D62" s="1" t="s">
        <v>209</v>
      </c>
      <c r="E62" s="1" t="s">
        <v>209</v>
      </c>
      <c r="I62" s="1" t="s">
        <v>209</v>
      </c>
      <c r="J62" s="1" t="s">
        <v>181</v>
      </c>
      <c r="L62" s="2" t="s">
        <v>125</v>
      </c>
      <c r="M62" s="1">
        <v>1</v>
      </c>
      <c r="N62" s="1" t="s">
        <v>181</v>
      </c>
      <c r="O62" s="1" t="s">
        <v>209</v>
      </c>
    </row>
    <row r="63" spans="2:15" ht="20.100000000000001" customHeight="1" x14ac:dyDescent="0.25">
      <c r="D63" s="1" t="s">
        <v>209</v>
      </c>
      <c r="E63" s="1" t="s">
        <v>209</v>
      </c>
      <c r="I63" s="1" t="s">
        <v>209</v>
      </c>
      <c r="J63" s="1" t="s">
        <v>181</v>
      </c>
      <c r="L63" s="2" t="s">
        <v>94</v>
      </c>
      <c r="M63" s="1">
        <v>0.17100000000000001</v>
      </c>
      <c r="N63" s="1" t="s">
        <v>209</v>
      </c>
      <c r="O63" s="1" t="s">
        <v>181</v>
      </c>
    </row>
    <row r="64" spans="2:15" ht="20.100000000000001" customHeight="1" x14ac:dyDescent="0.25">
      <c r="D64" s="1" t="s">
        <v>209</v>
      </c>
      <c r="E64" s="1" t="s">
        <v>209</v>
      </c>
      <c r="I64" s="1" t="s">
        <v>209</v>
      </c>
      <c r="J64" s="1" t="s">
        <v>181</v>
      </c>
      <c r="L64" s="2" t="s">
        <v>97</v>
      </c>
      <c r="M64" s="1">
        <v>0.74199999999999999</v>
      </c>
      <c r="N64" s="1" t="s">
        <v>209</v>
      </c>
      <c r="O64" s="1" t="s">
        <v>181</v>
      </c>
    </row>
    <row r="65" spans="4:15" ht="20.100000000000001" customHeight="1" x14ac:dyDescent="0.25">
      <c r="D65" s="1" t="s">
        <v>209</v>
      </c>
      <c r="E65" s="1" t="s">
        <v>209</v>
      </c>
      <c r="I65" s="1" t="s">
        <v>209</v>
      </c>
      <c r="J65" s="1" t="s">
        <v>181</v>
      </c>
      <c r="L65" s="2" t="s">
        <v>98</v>
      </c>
      <c r="M65" s="1">
        <v>0.5</v>
      </c>
      <c r="N65" s="1" t="s">
        <v>209</v>
      </c>
      <c r="O65" s="1" t="s">
        <v>181</v>
      </c>
    </row>
    <row r="66" spans="4:15" ht="20.100000000000001" customHeight="1" x14ac:dyDescent="0.25">
      <c r="D66" s="1" t="s">
        <v>209</v>
      </c>
      <c r="E66" s="1" t="s">
        <v>209</v>
      </c>
      <c r="I66" s="1" t="s">
        <v>209</v>
      </c>
      <c r="J66" s="1" t="s">
        <v>181</v>
      </c>
      <c r="L66" s="2" t="s">
        <v>99</v>
      </c>
      <c r="M66" s="1">
        <v>0.47099999999999997</v>
      </c>
      <c r="N66" s="1" t="s">
        <v>209</v>
      </c>
      <c r="O66" s="1" t="s">
        <v>181</v>
      </c>
    </row>
    <row r="67" spans="4:15" ht="20.100000000000001" customHeight="1" x14ac:dyDescent="0.25">
      <c r="D67" s="1" t="s">
        <v>209</v>
      </c>
      <c r="E67" s="1" t="s">
        <v>209</v>
      </c>
      <c r="I67" s="1" t="s">
        <v>209</v>
      </c>
      <c r="J67" s="1" t="s">
        <v>181</v>
      </c>
      <c r="L67" s="2" t="s">
        <v>100</v>
      </c>
      <c r="M67" s="1">
        <v>0.504</v>
      </c>
      <c r="N67" s="1" t="s">
        <v>209</v>
      </c>
      <c r="O67" s="1" t="s">
        <v>181</v>
      </c>
    </row>
    <row r="68" spans="4:15" ht="20.100000000000001" customHeight="1" x14ac:dyDescent="0.25">
      <c r="D68" s="1" t="s">
        <v>209</v>
      </c>
      <c r="E68" s="1" t="s">
        <v>209</v>
      </c>
      <c r="I68" s="1" t="s">
        <v>209</v>
      </c>
      <c r="J68" s="1" t="s">
        <v>181</v>
      </c>
      <c r="L68" s="2" t="s">
        <v>126</v>
      </c>
      <c r="M68" s="1">
        <v>0.22</v>
      </c>
      <c r="N68" s="1" t="s">
        <v>209</v>
      </c>
      <c r="O68" s="1" t="s">
        <v>181</v>
      </c>
    </row>
    <row r="69" spans="4:15" ht="20.100000000000001" customHeight="1" x14ac:dyDescent="0.25">
      <c r="D69" s="1" t="s">
        <v>209</v>
      </c>
      <c r="E69" s="1" t="s">
        <v>209</v>
      </c>
      <c r="I69" s="1" t="s">
        <v>209</v>
      </c>
      <c r="J69" s="1" t="s">
        <v>181</v>
      </c>
      <c r="L69" s="2" t="s">
        <v>128</v>
      </c>
      <c r="M69" s="1">
        <v>4.2999999999999997E-2</v>
      </c>
      <c r="N69" s="1" t="s">
        <v>209</v>
      </c>
      <c r="O69" s="1" t="s">
        <v>181</v>
      </c>
    </row>
    <row r="70" spans="4:15" ht="20.100000000000001" customHeight="1" x14ac:dyDescent="0.25">
      <c r="D70" s="1" t="s">
        <v>209</v>
      </c>
      <c r="E70" s="1" t="s">
        <v>209</v>
      </c>
      <c r="I70" s="1" t="s">
        <v>209</v>
      </c>
      <c r="J70" s="1" t="s">
        <v>181</v>
      </c>
      <c r="L70" s="2" t="s">
        <v>127</v>
      </c>
      <c r="M70" s="1">
        <v>5.3999999999999999E-2</v>
      </c>
      <c r="N70" s="1" t="s">
        <v>209</v>
      </c>
      <c r="O70" s="1" t="s">
        <v>181</v>
      </c>
    </row>
    <row r="71" spans="4:15" ht="20.100000000000001" customHeight="1" x14ac:dyDescent="0.25">
      <c r="D71" s="1" t="s">
        <v>209</v>
      </c>
      <c r="E71" s="1" t="s">
        <v>209</v>
      </c>
      <c r="I71" s="1" t="s">
        <v>209</v>
      </c>
      <c r="J71" s="1" t="s">
        <v>181</v>
      </c>
      <c r="L71" s="2" t="s">
        <v>130</v>
      </c>
      <c r="M71" s="1">
        <v>0.16</v>
      </c>
      <c r="N71" s="1" t="s">
        <v>209</v>
      </c>
      <c r="O71" s="1" t="s">
        <v>181</v>
      </c>
    </row>
    <row r="72" spans="4:15" ht="20.100000000000001" customHeight="1" x14ac:dyDescent="0.25">
      <c r="D72" s="1" t="s">
        <v>209</v>
      </c>
      <c r="E72" s="1" t="s">
        <v>209</v>
      </c>
      <c r="I72" s="1" t="s">
        <v>209</v>
      </c>
      <c r="J72" s="1" t="s">
        <v>181</v>
      </c>
      <c r="L72" s="2" t="s">
        <v>129</v>
      </c>
      <c r="M72" s="1">
        <v>0.58299999999999996</v>
      </c>
      <c r="N72" s="1" t="s">
        <v>209</v>
      </c>
      <c r="O72" s="1" t="s">
        <v>181</v>
      </c>
    </row>
    <row r="73" spans="4:15" ht="20.100000000000001" customHeight="1" x14ac:dyDescent="0.25">
      <c r="D73" s="1" t="s">
        <v>209</v>
      </c>
      <c r="E73" s="1" t="s">
        <v>209</v>
      </c>
      <c r="I73" s="1" t="s">
        <v>209</v>
      </c>
      <c r="J73" s="1" t="s">
        <v>181</v>
      </c>
      <c r="L73" s="11" t="s">
        <v>196</v>
      </c>
      <c r="N73" s="1" t="s">
        <v>209</v>
      </c>
      <c r="O73" s="1" t="s">
        <v>209</v>
      </c>
    </row>
    <row r="74" spans="4:15" ht="20.100000000000001" customHeight="1" x14ac:dyDescent="0.25">
      <c r="D74" s="1" t="s">
        <v>209</v>
      </c>
      <c r="E74" s="1" t="s">
        <v>209</v>
      </c>
      <c r="I74" s="1" t="s">
        <v>209</v>
      </c>
      <c r="J74" s="1" t="s">
        <v>181</v>
      </c>
      <c r="L74" s="2" t="s">
        <v>115</v>
      </c>
      <c r="M74" s="1">
        <v>0.16500000000000001</v>
      </c>
      <c r="N74" s="1" t="s">
        <v>209</v>
      </c>
      <c r="O74" s="1" t="s">
        <v>181</v>
      </c>
    </row>
    <row r="75" spans="4:15" ht="20.100000000000001" customHeight="1" x14ac:dyDescent="0.25">
      <c r="D75" s="1" t="s">
        <v>209</v>
      </c>
      <c r="E75" s="1" t="s">
        <v>209</v>
      </c>
      <c r="I75" s="1" t="s">
        <v>209</v>
      </c>
      <c r="J75" s="1" t="s">
        <v>181</v>
      </c>
      <c r="L75" s="2" t="s">
        <v>92</v>
      </c>
      <c r="M75" s="1">
        <v>0.54500000000000004</v>
      </c>
      <c r="N75" s="1" t="s">
        <v>209</v>
      </c>
      <c r="O75" s="1" t="s">
        <v>181</v>
      </c>
    </row>
    <row r="76" spans="4:15" ht="20.100000000000001" customHeight="1" x14ac:dyDescent="0.25">
      <c r="D76" s="1" t="s">
        <v>209</v>
      </c>
      <c r="E76" s="1" t="s">
        <v>209</v>
      </c>
      <c r="I76" s="1" t="s">
        <v>209</v>
      </c>
      <c r="J76" s="1" t="s">
        <v>181</v>
      </c>
      <c r="L76" s="2" t="s">
        <v>93</v>
      </c>
      <c r="M76" s="1">
        <v>0.60499999999999998</v>
      </c>
      <c r="N76" s="1" t="s">
        <v>209</v>
      </c>
      <c r="O76" s="1" t="s">
        <v>181</v>
      </c>
    </row>
    <row r="77" spans="4:15" ht="20.100000000000001" customHeight="1" x14ac:dyDescent="0.25">
      <c r="D77" s="1" t="s">
        <v>209</v>
      </c>
      <c r="E77" s="1" t="s">
        <v>209</v>
      </c>
      <c r="I77" s="1" t="s">
        <v>209</v>
      </c>
      <c r="J77" s="1" t="s">
        <v>181</v>
      </c>
      <c r="L77" s="2" t="s">
        <v>96</v>
      </c>
      <c r="M77" s="1">
        <v>0.21299999999999999</v>
      </c>
      <c r="N77" s="1" t="s">
        <v>209</v>
      </c>
      <c r="O77" s="1" t="s">
        <v>181</v>
      </c>
    </row>
    <row r="78" spans="4:15" ht="20.100000000000001" customHeight="1" x14ac:dyDescent="0.25">
      <c r="D78" s="1" t="s">
        <v>209</v>
      </c>
      <c r="E78" s="1" t="s">
        <v>209</v>
      </c>
      <c r="I78" s="1" t="s">
        <v>209</v>
      </c>
      <c r="J78" s="1" t="s">
        <v>181</v>
      </c>
      <c r="L78" s="2" t="s">
        <v>108</v>
      </c>
      <c r="M78" s="1">
        <v>6.0999999999999999E-2</v>
      </c>
      <c r="N78" s="1" t="s">
        <v>209</v>
      </c>
      <c r="O78" s="1" t="s">
        <v>181</v>
      </c>
    </row>
    <row r="79" spans="4:15" ht="20.100000000000001" customHeight="1" x14ac:dyDescent="0.25">
      <c r="D79" s="1" t="s">
        <v>209</v>
      </c>
      <c r="E79" s="1" t="s">
        <v>209</v>
      </c>
      <c r="I79" s="1" t="s">
        <v>209</v>
      </c>
      <c r="J79" s="1" t="s">
        <v>181</v>
      </c>
      <c r="L79" s="2" t="s">
        <v>109</v>
      </c>
      <c r="M79" s="1">
        <v>0.218</v>
      </c>
      <c r="N79" s="1" t="s">
        <v>209</v>
      </c>
      <c r="O79" s="1" t="s">
        <v>181</v>
      </c>
    </row>
    <row r="80" spans="4:15" ht="20.100000000000001" customHeight="1" x14ac:dyDescent="0.25">
      <c r="D80" s="1" t="s">
        <v>209</v>
      </c>
      <c r="E80" s="1" t="s">
        <v>209</v>
      </c>
      <c r="I80" s="1" t="s">
        <v>209</v>
      </c>
      <c r="J80" s="1" t="s">
        <v>181</v>
      </c>
      <c r="L80" s="2" t="s">
        <v>110</v>
      </c>
      <c r="M80" s="1">
        <v>0.57699999999999996</v>
      </c>
      <c r="N80" s="1" t="s">
        <v>209</v>
      </c>
      <c r="O80" s="1" t="s">
        <v>181</v>
      </c>
    </row>
    <row r="81" spans="1:15" ht="20.100000000000001" customHeight="1" x14ac:dyDescent="0.25">
      <c r="D81" s="1" t="s">
        <v>209</v>
      </c>
      <c r="E81" s="1" t="s">
        <v>209</v>
      </c>
      <c r="I81" s="1" t="s">
        <v>209</v>
      </c>
      <c r="J81" s="1" t="s">
        <v>181</v>
      </c>
      <c r="L81" s="2" t="s">
        <v>111</v>
      </c>
      <c r="M81" s="1">
        <v>0.86599999999999999</v>
      </c>
      <c r="N81" s="1" t="s">
        <v>209</v>
      </c>
      <c r="O81" s="1" t="s">
        <v>181</v>
      </c>
    </row>
    <row r="82" spans="1:15" ht="20.100000000000001" customHeight="1" x14ac:dyDescent="0.25">
      <c r="D82" s="1" t="s">
        <v>209</v>
      </c>
      <c r="E82" s="1" t="s">
        <v>209</v>
      </c>
      <c r="I82" s="1" t="s">
        <v>209</v>
      </c>
      <c r="J82" s="1" t="s">
        <v>181</v>
      </c>
      <c r="L82" s="2" t="s">
        <v>131</v>
      </c>
      <c r="M82" s="1">
        <v>0.14000000000000001</v>
      </c>
      <c r="N82" s="1" t="s">
        <v>209</v>
      </c>
      <c r="O82" s="1" t="s">
        <v>181</v>
      </c>
    </row>
    <row r="83" spans="1:15" ht="20.100000000000001" customHeight="1" x14ac:dyDescent="0.25">
      <c r="D83" s="1" t="s">
        <v>209</v>
      </c>
      <c r="E83" s="1" t="s">
        <v>209</v>
      </c>
      <c r="I83" s="1" t="s">
        <v>209</v>
      </c>
      <c r="J83" s="1" t="s">
        <v>181</v>
      </c>
      <c r="L83" s="2" t="s">
        <v>133</v>
      </c>
      <c r="M83" s="1">
        <v>0.17499999999999999</v>
      </c>
      <c r="N83" s="1" t="s">
        <v>209</v>
      </c>
      <c r="O83" s="1" t="s">
        <v>181</v>
      </c>
    </row>
    <row r="84" spans="1:15" ht="20.100000000000001" customHeight="1" x14ac:dyDescent="0.25">
      <c r="D84" s="1" t="s">
        <v>209</v>
      </c>
      <c r="E84" s="1" t="s">
        <v>209</v>
      </c>
      <c r="I84" s="1" t="s">
        <v>209</v>
      </c>
      <c r="J84" s="1" t="s">
        <v>181</v>
      </c>
      <c r="L84" s="2" t="s">
        <v>146</v>
      </c>
      <c r="M84" s="1">
        <v>0.52400000000000002</v>
      </c>
      <c r="N84" s="1" t="s">
        <v>209</v>
      </c>
      <c r="O84" s="1" t="s">
        <v>181</v>
      </c>
    </row>
    <row r="85" spans="1:15" ht="20.100000000000001" customHeight="1" x14ac:dyDescent="0.25">
      <c r="D85" s="1" t="s">
        <v>209</v>
      </c>
      <c r="E85" s="1" t="s">
        <v>209</v>
      </c>
      <c r="I85" s="1" t="s">
        <v>209</v>
      </c>
      <c r="J85" s="1" t="s">
        <v>181</v>
      </c>
      <c r="L85" s="2" t="s">
        <v>134</v>
      </c>
      <c r="M85" s="1">
        <v>0.35599999999999998</v>
      </c>
      <c r="N85" s="1" t="s">
        <v>209</v>
      </c>
      <c r="O85" s="1" t="s">
        <v>181</v>
      </c>
    </row>
    <row r="86" spans="1:15" ht="20.100000000000001" customHeight="1" x14ac:dyDescent="0.25">
      <c r="D86" s="1" t="s">
        <v>209</v>
      </c>
      <c r="E86" s="1" t="s">
        <v>209</v>
      </c>
      <c r="I86" s="1" t="s">
        <v>209</v>
      </c>
      <c r="J86" s="1" t="s">
        <v>181</v>
      </c>
      <c r="L86" s="2" t="s">
        <v>184</v>
      </c>
      <c r="M86" s="1">
        <v>10</v>
      </c>
      <c r="N86" s="1" t="s">
        <v>209</v>
      </c>
      <c r="O86" s="1" t="s">
        <v>181</v>
      </c>
    </row>
    <row r="87" spans="1:15" ht="20.100000000000001" customHeight="1" x14ac:dyDescent="0.25">
      <c r="D87" s="1" t="s">
        <v>209</v>
      </c>
      <c r="E87" s="1" t="s">
        <v>209</v>
      </c>
      <c r="I87" s="1" t="s">
        <v>209</v>
      </c>
      <c r="J87" s="1" t="s">
        <v>181</v>
      </c>
      <c r="N87" s="1" t="s">
        <v>209</v>
      </c>
      <c r="O87" s="1" t="s">
        <v>209</v>
      </c>
    </row>
    <row r="88" spans="1:15" ht="20.100000000000001" customHeight="1" x14ac:dyDescent="0.25">
      <c r="D88" s="1" t="s">
        <v>209</v>
      </c>
      <c r="E88" s="1" t="s">
        <v>209</v>
      </c>
      <c r="I88" s="1" t="s">
        <v>209</v>
      </c>
      <c r="J88" s="1" t="s">
        <v>181</v>
      </c>
      <c r="N88" s="1" t="s">
        <v>209</v>
      </c>
      <c r="O88" s="1" t="s">
        <v>209</v>
      </c>
    </row>
    <row r="89" spans="1:15" x14ac:dyDescent="0.25">
      <c r="A89" s="5"/>
      <c r="B89" s="8" t="s">
        <v>27</v>
      </c>
      <c r="C89" s="6"/>
      <c r="D89" s="6">
        <f>SUMIF(D45:D88, "Yes", C45:C88)</f>
        <v>0</v>
      </c>
      <c r="E89" s="6">
        <f>SUMIF(E45:E88, "Yes", C45:C88)</f>
        <v>1.86</v>
      </c>
      <c r="F89" s="5"/>
      <c r="G89" s="8" t="s">
        <v>27</v>
      </c>
      <c r="H89" s="6">
        <f>SUM(H45:H88)</f>
        <v>12.26</v>
      </c>
      <c r="I89" s="6">
        <f>SUMIF(I45:I88, "Yes", H45:H88)</f>
        <v>0</v>
      </c>
      <c r="J89" s="6">
        <f>SUMIF(J45:J88, "Yes", H45:H88)</f>
        <v>12.26</v>
      </c>
      <c r="K89" s="5"/>
      <c r="L89" s="8" t="s">
        <v>27</v>
      </c>
      <c r="M89" s="6">
        <f>SUM(M45:M88)</f>
        <v>33.986000000000004</v>
      </c>
      <c r="N89" s="6">
        <f>SUMIF(N45:N88, "Yes", M45:M88)</f>
        <v>1.7829999999999999</v>
      </c>
      <c r="O89" s="6">
        <f>SUMIF(O45:O88, "Yes", M45:M88)</f>
        <v>31.303000000000001</v>
      </c>
    </row>
    <row r="90" spans="1:15" x14ac:dyDescent="0.25">
      <c r="A90" s="4" t="s">
        <v>17</v>
      </c>
      <c r="B90" s="7" t="s">
        <v>159</v>
      </c>
      <c r="C90" s="4" t="s">
        <v>1</v>
      </c>
      <c r="D90" s="4" t="s">
        <v>21</v>
      </c>
      <c r="E90" s="4" t="s">
        <v>22</v>
      </c>
      <c r="F90" s="4" t="s">
        <v>18</v>
      </c>
      <c r="G90" s="7" t="s">
        <v>19</v>
      </c>
      <c r="H90" s="4" t="s">
        <v>1</v>
      </c>
      <c r="I90" s="4" t="s">
        <v>21</v>
      </c>
      <c r="J90" s="4" t="s">
        <v>22</v>
      </c>
      <c r="K90" s="4" t="s">
        <v>107</v>
      </c>
      <c r="L90" s="7" t="s">
        <v>101</v>
      </c>
      <c r="M90" s="4" t="s">
        <v>1</v>
      </c>
      <c r="N90" s="4" t="s">
        <v>21</v>
      </c>
      <c r="O90" s="4" t="s">
        <v>22</v>
      </c>
    </row>
    <row r="91" spans="1:15" ht="20.100000000000001" customHeight="1" x14ac:dyDescent="0.25">
      <c r="B91" s="11" t="s">
        <v>198</v>
      </c>
      <c r="C91" s="1">
        <v>8.8000000000000007</v>
      </c>
      <c r="D91" s="1" t="s">
        <v>209</v>
      </c>
      <c r="E91" s="1" t="s">
        <v>209</v>
      </c>
      <c r="G91" s="2" t="s">
        <v>59</v>
      </c>
      <c r="H91" s="1">
        <v>4.26</v>
      </c>
      <c r="I91" s="1" t="s">
        <v>181</v>
      </c>
      <c r="J91" s="1" t="s">
        <v>209</v>
      </c>
      <c r="L91" s="2" t="s">
        <v>102</v>
      </c>
      <c r="M91" s="1">
        <v>0.57199999999999995</v>
      </c>
      <c r="N91" s="1" t="s">
        <v>209</v>
      </c>
      <c r="O91" s="1" t="s">
        <v>181</v>
      </c>
    </row>
    <row r="92" spans="1:15" ht="20.100000000000001" customHeight="1" x14ac:dyDescent="0.25">
      <c r="B92" s="2" t="s">
        <v>37</v>
      </c>
      <c r="C92" s="1">
        <v>1.671</v>
      </c>
      <c r="D92" s="1" t="s">
        <v>181</v>
      </c>
      <c r="E92" s="1" t="s">
        <v>209</v>
      </c>
      <c r="G92" s="2" t="s">
        <v>86</v>
      </c>
      <c r="I92" s="1" t="s">
        <v>209</v>
      </c>
      <c r="J92" s="1" t="s">
        <v>209</v>
      </c>
      <c r="L92" s="2" t="s">
        <v>103</v>
      </c>
      <c r="M92" s="1">
        <v>0.36899999999999999</v>
      </c>
      <c r="N92" s="1" t="s">
        <v>209</v>
      </c>
      <c r="O92" s="1" t="s">
        <v>181</v>
      </c>
    </row>
    <row r="93" spans="1:15" ht="20.100000000000001" customHeight="1" x14ac:dyDescent="0.25">
      <c r="B93" s="2" t="s">
        <v>169</v>
      </c>
      <c r="C93" s="1">
        <v>0.49399999999999999</v>
      </c>
      <c r="D93" s="1" t="s">
        <v>181</v>
      </c>
      <c r="E93" s="1" t="s">
        <v>209</v>
      </c>
      <c r="G93" s="2" t="s">
        <v>73</v>
      </c>
      <c r="I93" s="1" t="s">
        <v>209</v>
      </c>
      <c r="J93" s="1" t="s">
        <v>209</v>
      </c>
      <c r="L93" s="2" t="s">
        <v>104</v>
      </c>
      <c r="M93" s="1">
        <v>0.156</v>
      </c>
      <c r="N93" s="1" t="s">
        <v>209</v>
      </c>
      <c r="O93" s="1" t="s">
        <v>181</v>
      </c>
    </row>
    <row r="94" spans="1:15" ht="20.100000000000001" customHeight="1" x14ac:dyDescent="0.25">
      <c r="B94" s="2" t="s">
        <v>170</v>
      </c>
      <c r="C94" s="1">
        <v>0.249</v>
      </c>
      <c r="D94" s="1" t="s">
        <v>181</v>
      </c>
      <c r="E94" s="1" t="s">
        <v>209</v>
      </c>
      <c r="G94" s="2" t="s">
        <v>87</v>
      </c>
      <c r="I94" s="1" t="s">
        <v>209</v>
      </c>
      <c r="J94" s="1" t="s">
        <v>209</v>
      </c>
      <c r="L94" s="2" t="s">
        <v>164</v>
      </c>
      <c r="M94" s="1">
        <v>0.26500000000000001</v>
      </c>
      <c r="N94" s="1" t="s">
        <v>209</v>
      </c>
      <c r="O94" s="1" t="s">
        <v>181</v>
      </c>
    </row>
    <row r="95" spans="1:15" ht="20.100000000000001" customHeight="1" x14ac:dyDescent="0.25">
      <c r="B95" s="2" t="s">
        <v>171</v>
      </c>
      <c r="C95" s="1">
        <v>0.35699999999999998</v>
      </c>
      <c r="D95" s="1" t="s">
        <v>181</v>
      </c>
      <c r="E95" s="1" t="s">
        <v>209</v>
      </c>
      <c r="G95" s="2" t="s">
        <v>80</v>
      </c>
      <c r="I95" s="1" t="s">
        <v>209</v>
      </c>
      <c r="J95" s="1" t="s">
        <v>209</v>
      </c>
      <c r="L95" s="2" t="s">
        <v>105</v>
      </c>
      <c r="M95" s="1">
        <v>0.115</v>
      </c>
      <c r="N95" s="1" t="s">
        <v>209</v>
      </c>
      <c r="O95" s="1" t="s">
        <v>181</v>
      </c>
    </row>
    <row r="96" spans="1:15" ht="20.100000000000001" customHeight="1" x14ac:dyDescent="0.25">
      <c r="B96" s="2" t="s">
        <v>172</v>
      </c>
      <c r="C96" s="1">
        <v>0.25800000000000001</v>
      </c>
      <c r="D96" s="1" t="s">
        <v>181</v>
      </c>
      <c r="E96" s="1" t="s">
        <v>209</v>
      </c>
      <c r="G96" s="2" t="s">
        <v>74</v>
      </c>
      <c r="I96" s="1" t="s">
        <v>209</v>
      </c>
      <c r="J96" s="1" t="s">
        <v>209</v>
      </c>
      <c r="L96" s="2" t="s">
        <v>116</v>
      </c>
      <c r="M96" s="1">
        <v>5.3999999999999999E-2</v>
      </c>
      <c r="N96" s="1" t="s">
        <v>209</v>
      </c>
      <c r="O96" s="1" t="s">
        <v>181</v>
      </c>
    </row>
    <row r="97" spans="2:15" ht="20.100000000000001" customHeight="1" x14ac:dyDescent="0.25">
      <c r="B97" s="2" t="s">
        <v>173</v>
      </c>
      <c r="C97" s="1">
        <v>0.251</v>
      </c>
      <c r="D97" s="1" t="s">
        <v>181</v>
      </c>
      <c r="E97" s="1" t="s">
        <v>209</v>
      </c>
      <c r="G97" s="2" t="s">
        <v>75</v>
      </c>
      <c r="I97" s="1" t="s">
        <v>209</v>
      </c>
      <c r="J97" s="1" t="s">
        <v>209</v>
      </c>
      <c r="L97" s="2" t="s">
        <v>106</v>
      </c>
      <c r="M97" s="1">
        <v>0.27</v>
      </c>
      <c r="N97" s="1" t="s">
        <v>209</v>
      </c>
      <c r="O97" s="1" t="s">
        <v>181</v>
      </c>
    </row>
    <row r="98" spans="2:15" ht="20.100000000000001" customHeight="1" x14ac:dyDescent="0.25">
      <c r="B98" s="2" t="s">
        <v>174</v>
      </c>
      <c r="C98" s="1">
        <v>1.1559999999999999</v>
      </c>
      <c r="D98" s="1" t="s">
        <v>181</v>
      </c>
      <c r="E98" s="1" t="s">
        <v>209</v>
      </c>
      <c r="G98" s="2" t="s">
        <v>79</v>
      </c>
      <c r="I98" s="1" t="s">
        <v>209</v>
      </c>
      <c r="J98" s="1" t="s">
        <v>209</v>
      </c>
      <c r="N98" s="1" t="s">
        <v>209</v>
      </c>
      <c r="O98" s="1" t="s">
        <v>209</v>
      </c>
    </row>
    <row r="99" spans="2:15" ht="20.100000000000001" customHeight="1" x14ac:dyDescent="0.25">
      <c r="B99" s="2" t="s">
        <v>175</v>
      </c>
      <c r="C99" s="1">
        <v>2.1</v>
      </c>
      <c r="D99" s="1" t="s">
        <v>181</v>
      </c>
      <c r="E99" s="1" t="s">
        <v>209</v>
      </c>
      <c r="G99" s="2" t="s">
        <v>81</v>
      </c>
      <c r="I99" s="1" t="s">
        <v>209</v>
      </c>
      <c r="J99" s="1" t="s">
        <v>209</v>
      </c>
      <c r="N99" s="1" t="s">
        <v>209</v>
      </c>
      <c r="O99" s="1" t="s">
        <v>209</v>
      </c>
    </row>
    <row r="100" spans="2:15" ht="20.100000000000001" customHeight="1" x14ac:dyDescent="0.25">
      <c r="B100" s="2" t="s">
        <v>160</v>
      </c>
      <c r="C100" s="1">
        <v>12.75</v>
      </c>
      <c r="D100" s="1" t="s">
        <v>181</v>
      </c>
      <c r="E100" s="1" t="s">
        <v>209</v>
      </c>
      <c r="G100" s="2" t="s">
        <v>91</v>
      </c>
      <c r="H100" s="1">
        <v>0.17399999999999999</v>
      </c>
      <c r="I100" s="1" t="s">
        <v>181</v>
      </c>
      <c r="J100" s="1" t="s">
        <v>209</v>
      </c>
      <c r="N100" s="1" t="s">
        <v>209</v>
      </c>
      <c r="O100" s="1" t="s">
        <v>209</v>
      </c>
    </row>
    <row r="101" spans="2:15" ht="20.100000000000001" customHeight="1" x14ac:dyDescent="0.25">
      <c r="D101" s="1" t="s">
        <v>209</v>
      </c>
      <c r="E101" s="1" t="s">
        <v>209</v>
      </c>
      <c r="G101" s="2" t="s">
        <v>122</v>
      </c>
      <c r="H101" s="1">
        <v>8.6999999999999994E-2</v>
      </c>
      <c r="I101" s="1" t="s">
        <v>181</v>
      </c>
      <c r="J101" s="1" t="s">
        <v>209</v>
      </c>
      <c r="N101" s="1" t="s">
        <v>209</v>
      </c>
      <c r="O101" s="1" t="s">
        <v>209</v>
      </c>
    </row>
    <row r="102" spans="2:15" ht="20.100000000000001" customHeight="1" x14ac:dyDescent="0.25">
      <c r="D102" s="1" t="s">
        <v>209</v>
      </c>
      <c r="E102" s="1" t="s">
        <v>209</v>
      </c>
      <c r="G102" s="2" t="s">
        <v>138</v>
      </c>
      <c r="H102" s="1">
        <v>0.48299999999999998</v>
      </c>
      <c r="I102" s="1" t="s">
        <v>181</v>
      </c>
      <c r="J102" s="1" t="s">
        <v>209</v>
      </c>
      <c r="N102" s="1" t="s">
        <v>209</v>
      </c>
      <c r="O102" s="1" t="s">
        <v>209</v>
      </c>
    </row>
    <row r="103" spans="2:15" ht="20.100000000000001" customHeight="1" x14ac:dyDescent="0.25">
      <c r="D103" s="1" t="s">
        <v>209</v>
      </c>
      <c r="E103" s="1" t="s">
        <v>209</v>
      </c>
      <c r="G103" s="2" t="s">
        <v>123</v>
      </c>
      <c r="H103" s="1">
        <v>0.02</v>
      </c>
      <c r="I103" s="1" t="s">
        <v>181</v>
      </c>
      <c r="J103" s="1" t="s">
        <v>209</v>
      </c>
      <c r="N103" s="1" t="s">
        <v>209</v>
      </c>
      <c r="O103" s="1" t="s">
        <v>209</v>
      </c>
    </row>
    <row r="104" spans="2:15" ht="20.100000000000001" customHeight="1" x14ac:dyDescent="0.25">
      <c r="D104" s="1" t="s">
        <v>209</v>
      </c>
      <c r="E104" s="1" t="s">
        <v>209</v>
      </c>
      <c r="G104" s="2" t="s">
        <v>139</v>
      </c>
      <c r="H104" s="1">
        <v>0.8</v>
      </c>
      <c r="I104" s="1" t="s">
        <v>181</v>
      </c>
      <c r="J104" s="1" t="s">
        <v>209</v>
      </c>
      <c r="N104" s="1" t="s">
        <v>209</v>
      </c>
      <c r="O104" s="1" t="s">
        <v>209</v>
      </c>
    </row>
    <row r="105" spans="2:15" ht="20.100000000000001" customHeight="1" x14ac:dyDescent="0.25">
      <c r="D105" s="1" t="s">
        <v>209</v>
      </c>
      <c r="E105" s="1" t="s">
        <v>209</v>
      </c>
      <c r="G105" s="2" t="s">
        <v>156</v>
      </c>
      <c r="H105" s="1">
        <v>0.315</v>
      </c>
      <c r="I105" s="1" t="s">
        <v>181</v>
      </c>
      <c r="J105" s="1" t="s">
        <v>209</v>
      </c>
      <c r="N105" s="1" t="s">
        <v>209</v>
      </c>
      <c r="O105" s="1" t="s">
        <v>209</v>
      </c>
    </row>
    <row r="106" spans="2:15" ht="20.100000000000001" customHeight="1" x14ac:dyDescent="0.25">
      <c r="D106" s="1" t="s">
        <v>209</v>
      </c>
      <c r="E106" s="1" t="s">
        <v>209</v>
      </c>
      <c r="G106" s="11" t="s">
        <v>203</v>
      </c>
      <c r="H106" s="1">
        <v>0.8</v>
      </c>
      <c r="I106" s="1" t="s">
        <v>209</v>
      </c>
      <c r="J106" s="1" t="s">
        <v>209</v>
      </c>
      <c r="N106" s="1" t="s">
        <v>209</v>
      </c>
      <c r="O106" s="1" t="s">
        <v>209</v>
      </c>
    </row>
    <row r="107" spans="2:15" ht="20.100000000000001" customHeight="1" x14ac:dyDescent="0.25">
      <c r="D107" s="1" t="s">
        <v>209</v>
      </c>
      <c r="E107" s="1" t="s">
        <v>209</v>
      </c>
      <c r="G107" s="11" t="s">
        <v>199</v>
      </c>
      <c r="H107" s="1">
        <v>0.27500000000000002</v>
      </c>
      <c r="I107" s="1" t="s">
        <v>209</v>
      </c>
      <c r="J107" s="1" t="s">
        <v>209</v>
      </c>
      <c r="N107" s="1" t="s">
        <v>209</v>
      </c>
      <c r="O107" s="1" t="s">
        <v>209</v>
      </c>
    </row>
    <row r="108" spans="2:15" ht="20.100000000000001" customHeight="1" x14ac:dyDescent="0.25">
      <c r="D108" s="1" t="s">
        <v>209</v>
      </c>
      <c r="E108" s="1" t="s">
        <v>209</v>
      </c>
      <c r="G108" s="2" t="s">
        <v>200</v>
      </c>
      <c r="H108" s="1">
        <v>5</v>
      </c>
      <c r="I108" s="1" t="s">
        <v>181</v>
      </c>
      <c r="J108" s="1" t="s">
        <v>209</v>
      </c>
      <c r="N108" s="1" t="s">
        <v>209</v>
      </c>
      <c r="O108" s="1" t="s">
        <v>209</v>
      </c>
    </row>
    <row r="109" spans="2:15" ht="20.100000000000001" customHeight="1" x14ac:dyDescent="0.25">
      <c r="D109" s="1" t="s">
        <v>209</v>
      </c>
      <c r="E109" s="1" t="s">
        <v>209</v>
      </c>
      <c r="G109" s="2" t="s">
        <v>167</v>
      </c>
      <c r="H109" s="1">
        <v>3.1</v>
      </c>
      <c r="I109" s="1" t="s">
        <v>181</v>
      </c>
      <c r="J109" s="1" t="s">
        <v>209</v>
      </c>
      <c r="N109" s="1" t="s">
        <v>209</v>
      </c>
      <c r="O109" s="1" t="s">
        <v>209</v>
      </c>
    </row>
    <row r="110" spans="2:15" ht="20.100000000000001" customHeight="1" x14ac:dyDescent="0.25">
      <c r="D110" s="1" t="s">
        <v>209</v>
      </c>
      <c r="E110" s="1" t="s">
        <v>209</v>
      </c>
      <c r="G110" s="2" t="s">
        <v>201</v>
      </c>
      <c r="H110" s="1">
        <v>0.78</v>
      </c>
      <c r="I110" s="1" t="s">
        <v>209</v>
      </c>
      <c r="J110" s="1" t="s">
        <v>181</v>
      </c>
      <c r="N110" s="1" t="s">
        <v>209</v>
      </c>
      <c r="O110" s="1" t="s">
        <v>209</v>
      </c>
    </row>
    <row r="111" spans="2:15" ht="20.100000000000001" customHeight="1" x14ac:dyDescent="0.25">
      <c r="D111" s="1" t="s">
        <v>209</v>
      </c>
      <c r="E111" s="1" t="s">
        <v>209</v>
      </c>
      <c r="G111" s="2" t="s">
        <v>202</v>
      </c>
      <c r="H111" s="1">
        <v>1.1200000000000001</v>
      </c>
      <c r="I111" s="1" t="s">
        <v>209</v>
      </c>
      <c r="J111" s="1" t="s">
        <v>181</v>
      </c>
      <c r="N111" s="1" t="s">
        <v>209</v>
      </c>
      <c r="O111" s="1" t="s">
        <v>209</v>
      </c>
    </row>
    <row r="112" spans="2:15" ht="20.100000000000001" customHeight="1" x14ac:dyDescent="0.25">
      <c r="D112" s="1" t="s">
        <v>209</v>
      </c>
      <c r="E112" s="1" t="s">
        <v>209</v>
      </c>
      <c r="I112" s="1" t="s">
        <v>209</v>
      </c>
      <c r="J112" s="1" t="s">
        <v>209</v>
      </c>
      <c r="N112" s="1" t="s">
        <v>209</v>
      </c>
      <c r="O112" s="1" t="s">
        <v>209</v>
      </c>
    </row>
    <row r="113" spans="1:15" ht="20.100000000000001" customHeight="1" x14ac:dyDescent="0.25">
      <c r="D113" s="1" t="s">
        <v>209</v>
      </c>
      <c r="E113" s="1" t="s">
        <v>209</v>
      </c>
      <c r="I113" s="1" t="s">
        <v>209</v>
      </c>
      <c r="J113" s="1" t="s">
        <v>209</v>
      </c>
      <c r="N113" s="1" t="s">
        <v>209</v>
      </c>
      <c r="O113" s="1" t="s">
        <v>209</v>
      </c>
    </row>
    <row r="114" spans="1:15" x14ac:dyDescent="0.25">
      <c r="A114" s="5"/>
      <c r="B114" s="8" t="s">
        <v>27</v>
      </c>
      <c r="C114" s="6">
        <f>SUM(C91:C113)</f>
        <v>28.085999999999999</v>
      </c>
      <c r="D114" s="6">
        <f>SUMIF(D91:D113, "Yes", C91:C113)</f>
        <v>19.286000000000001</v>
      </c>
      <c r="E114" s="6">
        <f>SUMIF(E91:E113, "Yes", C91:C113)</f>
        <v>0</v>
      </c>
      <c r="F114" s="5"/>
      <c r="G114" s="8" t="s">
        <v>27</v>
      </c>
      <c r="H114" s="6">
        <f>SUM(H91:H113)</f>
        <v>17.213999999999999</v>
      </c>
      <c r="I114" s="6">
        <f>SUMIF(I91:I113, "Yes", H91:H113)</f>
        <v>14.238999999999999</v>
      </c>
      <c r="J114" s="6">
        <f>SUMIF(J91:J113, "Yes", H91:H113)</f>
        <v>1.9000000000000001</v>
      </c>
      <c r="K114" s="5"/>
      <c r="L114" s="8" t="s">
        <v>27</v>
      </c>
      <c r="M114" s="6">
        <f>SUM(M91:M113)</f>
        <v>1.8010000000000002</v>
      </c>
      <c r="N114" s="6">
        <f>SUMIF(N91:N113, "Yes", M91:M113)</f>
        <v>0</v>
      </c>
      <c r="O114" s="6">
        <f>SUMIF(O91:O113, "Yes", M91:M113)</f>
        <v>1.8010000000000002</v>
      </c>
    </row>
  </sheetData>
  <sheetProtection algorithmName="SHA-512" hashValue="jv0L+W9VTwTw9qJG3aVnF/X8E7q1jzTt4ew4C+QiyU93c3gszYK24QDFTacmx34VVAKJnp2qzzHTq0ZLy6cBiw==" saltValue="D8t5Fq4OQMaJPpWXqgcaFg==" spinCount="100000" sheet="1" objects="1" scenarios="1"/>
  <mergeCells count="3">
    <mergeCell ref="A1:U1"/>
    <mergeCell ref="A2:O2"/>
    <mergeCell ref="Q2:U2"/>
  </mergeCells>
  <dataValidations count="1">
    <dataValidation type="list" allowBlank="1" showInputMessage="1" showErrorMessage="1" sqref="D4:E22 I4:J22 N4:O22 D25:E42 I25:J42 N25:O42 D45:E88 I45:J88 I91:J113 N45:O88 N91:O113 D91:E113" xr:uid="{45EC4178-6680-4ED3-86D1-EEA40A0EAD64}">
      <formula1>"Yes, ""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A0EFA-D40C-4417-A86A-DBBDD6772FD5}">
  <dimension ref="A1:U114"/>
  <sheetViews>
    <sheetView zoomScale="73" zoomScaleNormal="80" workbookViewId="0">
      <selection activeCell="Q17" sqref="Q17:U114"/>
    </sheetView>
  </sheetViews>
  <sheetFormatPr defaultRowHeight="15" x14ac:dyDescent="0.25"/>
  <cols>
    <col min="1" max="1" width="4.7109375" style="1" customWidth="1"/>
    <col min="2" max="2" width="29.140625" style="2" bestFit="1" customWidth="1"/>
    <col min="3" max="3" width="16.42578125" style="1" bestFit="1" customWidth="1"/>
    <col min="4" max="5" width="13.140625" style="1" customWidth="1"/>
    <col min="6" max="6" width="5.28515625" style="1" customWidth="1"/>
    <col min="7" max="7" width="37.7109375" style="2" bestFit="1" customWidth="1"/>
    <col min="8" max="8" width="17.140625" style="1" bestFit="1" customWidth="1"/>
    <col min="9" max="10" width="13.7109375" style="1" customWidth="1"/>
    <col min="11" max="11" width="5.5703125" style="1" customWidth="1"/>
    <col min="12" max="12" width="41.85546875" style="2" bestFit="1" customWidth="1"/>
    <col min="13" max="13" width="15" style="1" bestFit="1" customWidth="1"/>
    <col min="14" max="15" width="11.7109375" style="1" customWidth="1"/>
    <col min="16" max="16" width="3.85546875" style="3" customWidth="1"/>
    <col min="17" max="17" width="27" style="1" bestFit="1" customWidth="1"/>
    <col min="18" max="18" width="24" style="1" bestFit="1" customWidth="1"/>
    <col min="19" max="19" width="16.140625" style="1" customWidth="1"/>
    <col min="20" max="20" width="17.42578125" style="1" bestFit="1" customWidth="1"/>
    <col min="21" max="21" width="31.7109375" style="1" bestFit="1" customWidth="1"/>
    <col min="22" max="16384" width="9.140625" style="1"/>
  </cols>
  <sheetData>
    <row r="1" spans="1:21" ht="61.5" x14ac:dyDescent="0.9">
      <c r="A1" s="14" t="s">
        <v>213</v>
      </c>
      <c r="B1" s="14"/>
      <c r="C1" s="14"/>
      <c r="D1" s="14"/>
      <c r="E1" s="14"/>
      <c r="F1" s="14"/>
      <c r="G1" s="14"/>
      <c r="H1" s="14"/>
      <c r="I1" s="14"/>
      <c r="J1" s="14"/>
      <c r="K1" s="14"/>
      <c r="L1" s="14"/>
      <c r="M1" s="14"/>
      <c r="N1" s="14"/>
      <c r="O1" s="14"/>
      <c r="P1" s="14"/>
      <c r="Q1" s="14"/>
      <c r="R1" s="14"/>
      <c r="S1" s="14"/>
      <c r="T1" s="14"/>
      <c r="U1" s="14"/>
    </row>
    <row r="2" spans="1:21" ht="35.25" customHeight="1" x14ac:dyDescent="0.9">
      <c r="A2" s="15" t="s">
        <v>207</v>
      </c>
      <c r="B2" s="15"/>
      <c r="C2" s="15"/>
      <c r="D2" s="15"/>
      <c r="E2" s="15"/>
      <c r="F2" s="15"/>
      <c r="G2" s="15"/>
      <c r="H2" s="15"/>
      <c r="I2" s="15"/>
      <c r="J2" s="15"/>
      <c r="K2" s="15"/>
      <c r="L2" s="15"/>
      <c r="M2" s="15"/>
      <c r="N2" s="15"/>
      <c r="O2" s="15"/>
      <c r="P2" s="13"/>
      <c r="Q2" s="16" t="s">
        <v>206</v>
      </c>
      <c r="R2" s="16"/>
      <c r="S2" s="16"/>
      <c r="T2" s="16"/>
      <c r="U2" s="16"/>
    </row>
    <row r="3" spans="1:21" x14ac:dyDescent="0.25">
      <c r="A3" s="4" t="s">
        <v>0</v>
      </c>
      <c r="B3" s="7" t="s">
        <v>3</v>
      </c>
      <c r="C3" s="4" t="s">
        <v>1</v>
      </c>
      <c r="D3" s="4" t="s">
        <v>21</v>
      </c>
      <c r="E3" s="4" t="s">
        <v>22</v>
      </c>
      <c r="F3" s="4" t="s">
        <v>2</v>
      </c>
      <c r="G3" s="7" t="s">
        <v>4</v>
      </c>
      <c r="H3" s="4" t="s">
        <v>5</v>
      </c>
      <c r="I3" s="4" t="s">
        <v>21</v>
      </c>
      <c r="J3" s="4" t="s">
        <v>22</v>
      </c>
      <c r="K3" s="4" t="s">
        <v>6</v>
      </c>
      <c r="L3" s="7" t="s">
        <v>16</v>
      </c>
      <c r="M3" s="4" t="s">
        <v>5</v>
      </c>
      <c r="N3" s="4" t="s">
        <v>21</v>
      </c>
      <c r="O3" s="4" t="s">
        <v>22</v>
      </c>
      <c r="Q3" s="4" t="s">
        <v>20</v>
      </c>
      <c r="R3" s="4" t="s">
        <v>23</v>
      </c>
      <c r="S3" s="4" t="s">
        <v>24</v>
      </c>
      <c r="T3" s="4" t="s">
        <v>25</v>
      </c>
      <c r="U3" s="4" t="s">
        <v>26</v>
      </c>
    </row>
    <row r="4" spans="1:21" ht="20.100000000000001" customHeight="1" x14ac:dyDescent="0.4">
      <c r="A4" s="21"/>
      <c r="B4" s="22"/>
      <c r="C4" s="21"/>
      <c r="D4" s="21" t="s">
        <v>209</v>
      </c>
      <c r="E4" s="21" t="s">
        <v>209</v>
      </c>
      <c r="F4" s="21"/>
      <c r="G4" s="22"/>
      <c r="H4" s="21"/>
      <c r="I4" s="21" t="s">
        <v>209</v>
      </c>
      <c r="J4" s="21" t="s">
        <v>209</v>
      </c>
      <c r="K4" s="21"/>
      <c r="L4" s="22"/>
      <c r="M4" s="21"/>
      <c r="N4" s="21" t="s">
        <v>209</v>
      </c>
      <c r="O4" s="21" t="s">
        <v>209</v>
      </c>
      <c r="Q4" s="31" t="s">
        <v>21</v>
      </c>
      <c r="R4" s="26"/>
      <c r="S4" s="26"/>
      <c r="T4" s="28">
        <f>S4-R4</f>
        <v>0</v>
      </c>
      <c r="U4" s="17">
        <f>T4-(D23+I23+N23+D43+I43+N43+D89+I89+N89+D114+I114+N114)</f>
        <v>0</v>
      </c>
    </row>
    <row r="5" spans="1:21" ht="20.100000000000001" customHeight="1" x14ac:dyDescent="0.4">
      <c r="A5" s="21"/>
      <c r="B5" s="22"/>
      <c r="C5" s="21"/>
      <c r="D5" s="21" t="s">
        <v>209</v>
      </c>
      <c r="E5" s="21" t="s">
        <v>209</v>
      </c>
      <c r="F5" s="21"/>
      <c r="G5" s="22"/>
      <c r="H5" s="21"/>
      <c r="I5" s="21" t="s">
        <v>209</v>
      </c>
      <c r="J5" s="21" t="s">
        <v>209</v>
      </c>
      <c r="K5" s="21"/>
      <c r="L5" s="22"/>
      <c r="M5" s="21"/>
      <c r="N5" s="21" t="s">
        <v>209</v>
      </c>
      <c r="O5" s="21" t="s">
        <v>209</v>
      </c>
      <c r="Q5" s="31" t="s">
        <v>22</v>
      </c>
      <c r="R5" s="26"/>
      <c r="S5" s="26"/>
      <c r="T5" s="28">
        <f>S5-R5</f>
        <v>0</v>
      </c>
      <c r="U5" s="17">
        <f>T5-(E23+J23+O23+E43+J43+O43+E89+J89+O89+E114+J114+O114)</f>
        <v>0</v>
      </c>
    </row>
    <row r="6" spans="1:21" ht="20.100000000000001" customHeight="1" x14ac:dyDescent="0.4">
      <c r="A6" s="21"/>
      <c r="B6" s="22"/>
      <c r="C6" s="21"/>
      <c r="D6" s="21" t="s">
        <v>209</v>
      </c>
      <c r="E6" s="21" t="s">
        <v>209</v>
      </c>
      <c r="F6" s="21"/>
      <c r="G6" s="22"/>
      <c r="H6" s="21"/>
      <c r="I6" s="21" t="s">
        <v>209</v>
      </c>
      <c r="J6" s="21" t="s">
        <v>209</v>
      </c>
      <c r="K6" s="21"/>
      <c r="L6" s="22"/>
      <c r="M6" s="21"/>
      <c r="N6" s="21" t="s">
        <v>209</v>
      </c>
      <c r="O6" s="21" t="s">
        <v>209</v>
      </c>
      <c r="Q6" s="32"/>
    </row>
    <row r="7" spans="1:21" ht="20.100000000000001" customHeight="1" x14ac:dyDescent="0.4">
      <c r="A7" s="21"/>
      <c r="B7" s="22"/>
      <c r="C7" s="21"/>
      <c r="D7" s="21" t="s">
        <v>209</v>
      </c>
      <c r="E7" s="21" t="s">
        <v>209</v>
      </c>
      <c r="F7" s="21"/>
      <c r="G7" s="24"/>
      <c r="H7" s="21"/>
      <c r="I7" s="21" t="s">
        <v>209</v>
      </c>
      <c r="J7" s="21" t="s">
        <v>209</v>
      </c>
      <c r="K7" s="21"/>
      <c r="L7" s="22"/>
      <c r="M7" s="21"/>
      <c r="N7" s="21" t="s">
        <v>209</v>
      </c>
      <c r="O7" s="21" t="s">
        <v>209</v>
      </c>
      <c r="Q7" s="32"/>
    </row>
    <row r="8" spans="1:21" ht="20.100000000000001" customHeight="1" x14ac:dyDescent="0.4">
      <c r="A8" s="21"/>
      <c r="B8" s="22"/>
      <c r="C8" s="21"/>
      <c r="D8" s="21" t="s">
        <v>209</v>
      </c>
      <c r="E8" s="21" t="s">
        <v>209</v>
      </c>
      <c r="F8" s="21"/>
      <c r="G8" s="22"/>
      <c r="H8" s="21"/>
      <c r="I8" s="21" t="s">
        <v>209</v>
      </c>
      <c r="J8" s="21" t="s">
        <v>209</v>
      </c>
      <c r="K8" s="21"/>
      <c r="L8" s="22"/>
      <c r="M8" s="21"/>
      <c r="N8" s="21" t="s">
        <v>209</v>
      </c>
      <c r="O8" s="21" t="s">
        <v>209</v>
      </c>
      <c r="Q8" s="31" t="s">
        <v>141</v>
      </c>
      <c r="R8" s="9">
        <f>SUM(R4:R7)</f>
        <v>0</v>
      </c>
      <c r="S8" s="9">
        <f>SUM(S4:S7)</f>
        <v>0</v>
      </c>
      <c r="T8" s="9">
        <f>SUM(T4:T7)</f>
        <v>0</v>
      </c>
      <c r="U8" s="17">
        <f>SUM(U4:U7)</f>
        <v>0</v>
      </c>
    </row>
    <row r="9" spans="1:21" ht="20.100000000000001" customHeight="1" x14ac:dyDescent="0.25">
      <c r="A9" s="21"/>
      <c r="B9" s="22"/>
      <c r="C9" s="21"/>
      <c r="D9" s="21" t="s">
        <v>209</v>
      </c>
      <c r="E9" s="21" t="s">
        <v>209</v>
      </c>
      <c r="F9" s="21"/>
      <c r="G9" s="23"/>
      <c r="H9" s="21"/>
      <c r="I9" s="21" t="s">
        <v>209</v>
      </c>
      <c r="J9" s="21" t="s">
        <v>209</v>
      </c>
      <c r="K9" s="21"/>
      <c r="L9" s="22"/>
      <c r="M9" s="21"/>
      <c r="N9" s="21" t="s">
        <v>209</v>
      </c>
      <c r="O9" s="21" t="s">
        <v>209</v>
      </c>
      <c r="Q9" s="2"/>
    </row>
    <row r="10" spans="1:21" ht="20.100000000000001" customHeight="1" x14ac:dyDescent="0.4">
      <c r="A10" s="21"/>
      <c r="B10" s="22"/>
      <c r="C10" s="21"/>
      <c r="D10" s="21" t="s">
        <v>209</v>
      </c>
      <c r="E10" s="21" t="s">
        <v>209</v>
      </c>
      <c r="F10" s="21"/>
      <c r="G10" s="22"/>
      <c r="H10" s="21"/>
      <c r="I10" s="21" t="s">
        <v>209</v>
      </c>
      <c r="J10" s="21" t="s">
        <v>209</v>
      </c>
      <c r="K10" s="21"/>
      <c r="L10" s="22"/>
      <c r="M10" s="21"/>
      <c r="N10" s="21" t="s">
        <v>209</v>
      </c>
      <c r="O10" s="21" t="s">
        <v>209</v>
      </c>
      <c r="Q10" s="33" t="s">
        <v>165</v>
      </c>
      <c r="R10" s="18">
        <f>T4+T5</f>
        <v>0</v>
      </c>
    </row>
    <row r="11" spans="1:21" ht="20.100000000000001" customHeight="1" x14ac:dyDescent="0.4">
      <c r="A11" s="21"/>
      <c r="B11" s="22"/>
      <c r="C11" s="21"/>
      <c r="D11" s="21" t="s">
        <v>209</v>
      </c>
      <c r="E11" s="21" t="s">
        <v>209</v>
      </c>
      <c r="F11" s="21"/>
      <c r="G11" s="22"/>
      <c r="H11" s="21"/>
      <c r="I11" s="21" t="s">
        <v>209</v>
      </c>
      <c r="J11" s="21" t="s">
        <v>209</v>
      </c>
      <c r="K11" s="21"/>
      <c r="L11" s="22"/>
      <c r="M11" s="21"/>
      <c r="N11" s="21" t="s">
        <v>209</v>
      </c>
      <c r="O11" s="21" t="s">
        <v>209</v>
      </c>
      <c r="Q11" s="34" t="s">
        <v>162</v>
      </c>
      <c r="R11" s="19">
        <f>(C23+H23+M23+C43+H43+M43+C89+H89+M89+C114+C114+H114+M114)</f>
        <v>0</v>
      </c>
    </row>
    <row r="12" spans="1:21" ht="20.100000000000001" customHeight="1" x14ac:dyDescent="0.4">
      <c r="A12" s="21"/>
      <c r="B12" s="22"/>
      <c r="C12" s="21"/>
      <c r="D12" s="21" t="s">
        <v>209</v>
      </c>
      <c r="E12" s="21" t="s">
        <v>209</v>
      </c>
      <c r="F12" s="21"/>
      <c r="G12" s="22"/>
      <c r="H12" s="21"/>
      <c r="I12" s="21" t="s">
        <v>209</v>
      </c>
      <c r="J12" s="21" t="s">
        <v>209</v>
      </c>
      <c r="K12" s="21"/>
      <c r="L12" s="22"/>
      <c r="M12" s="21"/>
      <c r="N12" s="21" t="s">
        <v>209</v>
      </c>
      <c r="O12" s="21" t="s">
        <v>209</v>
      </c>
      <c r="Q12" s="35" t="s">
        <v>166</v>
      </c>
      <c r="R12" s="20">
        <f>R10-(C23+H23+M23+C43+H43+M43+C89+H89+M89+C114+H114+M114)</f>
        <v>0</v>
      </c>
    </row>
    <row r="13" spans="1:21" ht="20.100000000000001" customHeight="1" x14ac:dyDescent="0.25">
      <c r="A13" s="21"/>
      <c r="B13" s="22"/>
      <c r="C13" s="21"/>
      <c r="D13" s="21" t="s">
        <v>209</v>
      </c>
      <c r="E13" s="21" t="s">
        <v>209</v>
      </c>
      <c r="F13" s="21"/>
      <c r="G13" s="22"/>
      <c r="H13" s="21"/>
      <c r="I13" s="21" t="s">
        <v>209</v>
      </c>
      <c r="J13" s="21" t="s">
        <v>209</v>
      </c>
      <c r="K13" s="21"/>
      <c r="L13" s="22"/>
      <c r="M13" s="21"/>
      <c r="N13" s="21" t="s">
        <v>209</v>
      </c>
      <c r="O13" s="21" t="s">
        <v>209</v>
      </c>
      <c r="Q13" s="2"/>
    </row>
    <row r="14" spans="1:21" ht="20.100000000000001" customHeight="1" x14ac:dyDescent="0.25">
      <c r="A14" s="21"/>
      <c r="B14" s="22"/>
      <c r="C14" s="21"/>
      <c r="D14" s="21" t="s">
        <v>209</v>
      </c>
      <c r="E14" s="21" t="s">
        <v>209</v>
      </c>
      <c r="F14" s="21"/>
      <c r="G14" s="22"/>
      <c r="H14" s="21"/>
      <c r="I14" s="21" t="s">
        <v>209</v>
      </c>
      <c r="J14" s="21" t="s">
        <v>209</v>
      </c>
      <c r="K14" s="21"/>
      <c r="L14" s="22"/>
      <c r="M14" s="21"/>
      <c r="N14" s="21" t="s">
        <v>209</v>
      </c>
      <c r="O14" s="21" t="s">
        <v>209</v>
      </c>
      <c r="Q14" s="2"/>
    </row>
    <row r="15" spans="1:21" ht="20.100000000000001" customHeight="1" x14ac:dyDescent="0.4">
      <c r="A15" s="21"/>
      <c r="B15" s="22"/>
      <c r="C15" s="21"/>
      <c r="D15" s="21" t="s">
        <v>209</v>
      </c>
      <c r="E15" s="21" t="s">
        <v>209</v>
      </c>
      <c r="F15" s="21"/>
      <c r="G15" s="22"/>
      <c r="H15" s="21"/>
      <c r="I15" s="21" t="s">
        <v>209</v>
      </c>
      <c r="J15" s="21" t="s">
        <v>209</v>
      </c>
      <c r="K15" s="21"/>
      <c r="L15" s="22"/>
      <c r="M15" s="21"/>
      <c r="N15" s="21" t="s">
        <v>209</v>
      </c>
      <c r="O15" s="21" t="s">
        <v>209</v>
      </c>
      <c r="Q15" s="36" t="s">
        <v>182</v>
      </c>
      <c r="R15" s="27" t="e">
        <f>(R5+(T5-U5))/(R4+(T4-U4))*100</f>
        <v>#DIV/0!</v>
      </c>
    </row>
    <row r="16" spans="1:21" ht="20.100000000000001" customHeight="1" x14ac:dyDescent="0.25">
      <c r="A16" s="21"/>
      <c r="B16" s="22"/>
      <c r="C16" s="21"/>
      <c r="D16" s="21" t="s">
        <v>209</v>
      </c>
      <c r="E16" s="21" t="s">
        <v>209</v>
      </c>
      <c r="F16" s="21"/>
      <c r="G16" s="22"/>
      <c r="H16" s="21"/>
      <c r="I16" s="21" t="s">
        <v>209</v>
      </c>
      <c r="J16" s="21" t="s">
        <v>209</v>
      </c>
      <c r="K16" s="21"/>
      <c r="L16" s="22"/>
      <c r="M16" s="21"/>
      <c r="N16" s="21" t="s">
        <v>209</v>
      </c>
      <c r="O16" s="21" t="s">
        <v>209</v>
      </c>
    </row>
    <row r="17" spans="1:21" ht="20.100000000000001" customHeight="1" x14ac:dyDescent="0.25">
      <c r="A17" s="21"/>
      <c r="B17" s="22"/>
      <c r="C17" s="21"/>
      <c r="D17" s="21" t="s">
        <v>209</v>
      </c>
      <c r="E17" s="21" t="s">
        <v>209</v>
      </c>
      <c r="F17" s="21"/>
      <c r="G17" s="23"/>
      <c r="H17" s="21"/>
      <c r="I17" s="21" t="s">
        <v>209</v>
      </c>
      <c r="J17" s="21" t="s">
        <v>209</v>
      </c>
      <c r="K17" s="21"/>
      <c r="L17" s="22"/>
      <c r="M17" s="21"/>
      <c r="N17" s="21" t="s">
        <v>209</v>
      </c>
      <c r="O17" s="21" t="s">
        <v>209</v>
      </c>
      <c r="Q17" s="29" t="s">
        <v>214</v>
      </c>
      <c r="R17" s="30"/>
      <c r="S17" s="30"/>
      <c r="T17" s="30"/>
      <c r="U17" s="30"/>
    </row>
    <row r="18" spans="1:21" ht="20.100000000000001" customHeight="1" x14ac:dyDescent="0.25">
      <c r="A18" s="21"/>
      <c r="B18" s="22"/>
      <c r="C18" s="21"/>
      <c r="D18" s="21" t="s">
        <v>209</v>
      </c>
      <c r="E18" s="21" t="s">
        <v>209</v>
      </c>
      <c r="F18" s="21"/>
      <c r="G18" s="22"/>
      <c r="H18" s="21"/>
      <c r="I18" s="21" t="s">
        <v>209</v>
      </c>
      <c r="J18" s="21" t="s">
        <v>209</v>
      </c>
      <c r="K18" s="21"/>
      <c r="L18" s="22"/>
      <c r="M18" s="21"/>
      <c r="N18" s="21" t="s">
        <v>209</v>
      </c>
      <c r="O18" s="21" t="s">
        <v>209</v>
      </c>
      <c r="Q18" s="30"/>
      <c r="R18" s="30"/>
      <c r="S18" s="30"/>
      <c r="T18" s="30"/>
      <c r="U18" s="30"/>
    </row>
    <row r="19" spans="1:21" ht="20.100000000000001" customHeight="1" x14ac:dyDescent="0.25">
      <c r="A19" s="21"/>
      <c r="B19" s="22"/>
      <c r="C19" s="21"/>
      <c r="D19" s="21" t="s">
        <v>209</v>
      </c>
      <c r="E19" s="21" t="s">
        <v>209</v>
      </c>
      <c r="F19" s="21"/>
      <c r="G19" s="22"/>
      <c r="H19" s="21"/>
      <c r="I19" s="21" t="s">
        <v>209</v>
      </c>
      <c r="J19" s="21" t="s">
        <v>209</v>
      </c>
      <c r="K19" s="21"/>
      <c r="L19" s="24"/>
      <c r="M19" s="21"/>
      <c r="N19" s="21" t="s">
        <v>209</v>
      </c>
      <c r="O19" s="21" t="s">
        <v>209</v>
      </c>
      <c r="Q19" s="30"/>
      <c r="R19" s="30"/>
      <c r="S19" s="30"/>
      <c r="T19" s="30"/>
      <c r="U19" s="30"/>
    </row>
    <row r="20" spans="1:21" ht="20.100000000000001" customHeight="1" x14ac:dyDescent="0.25">
      <c r="A20" s="21"/>
      <c r="B20" s="22"/>
      <c r="C20" s="21"/>
      <c r="D20" s="21" t="s">
        <v>209</v>
      </c>
      <c r="E20" s="21" t="s">
        <v>209</v>
      </c>
      <c r="F20" s="21"/>
      <c r="G20" s="22"/>
      <c r="H20" s="21"/>
      <c r="I20" s="21" t="s">
        <v>209</v>
      </c>
      <c r="J20" s="21" t="s">
        <v>209</v>
      </c>
      <c r="K20" s="21"/>
      <c r="L20" s="24"/>
      <c r="M20" s="21"/>
      <c r="N20" s="21" t="s">
        <v>209</v>
      </c>
      <c r="O20" s="21" t="s">
        <v>209</v>
      </c>
      <c r="Q20" s="30"/>
      <c r="R20" s="30"/>
      <c r="S20" s="30"/>
      <c r="T20" s="30"/>
      <c r="U20" s="30"/>
    </row>
    <row r="21" spans="1:21" ht="20.100000000000001" customHeight="1" x14ac:dyDescent="0.25">
      <c r="A21" s="21"/>
      <c r="B21" s="22"/>
      <c r="C21" s="21"/>
      <c r="D21" s="21" t="s">
        <v>209</v>
      </c>
      <c r="E21" s="21" t="s">
        <v>209</v>
      </c>
      <c r="F21" s="21"/>
      <c r="G21" s="22"/>
      <c r="H21" s="21"/>
      <c r="I21" s="21" t="s">
        <v>209</v>
      </c>
      <c r="J21" s="21" t="s">
        <v>209</v>
      </c>
      <c r="K21" s="21"/>
      <c r="L21" s="22"/>
      <c r="M21" s="21"/>
      <c r="N21" s="21" t="s">
        <v>209</v>
      </c>
      <c r="O21" s="21" t="s">
        <v>209</v>
      </c>
      <c r="Q21" s="30"/>
      <c r="R21" s="30"/>
      <c r="S21" s="30"/>
      <c r="T21" s="30"/>
      <c r="U21" s="30"/>
    </row>
    <row r="22" spans="1:21" ht="20.100000000000001" customHeight="1" x14ac:dyDescent="0.25">
      <c r="A22" s="21"/>
      <c r="B22" s="22"/>
      <c r="C22" s="21"/>
      <c r="D22" s="21" t="s">
        <v>209</v>
      </c>
      <c r="E22" s="21" t="s">
        <v>209</v>
      </c>
      <c r="F22" s="21"/>
      <c r="G22" s="22"/>
      <c r="H22" s="21"/>
      <c r="I22" s="21" t="s">
        <v>209</v>
      </c>
      <c r="J22" s="21" t="s">
        <v>209</v>
      </c>
      <c r="K22" s="21"/>
      <c r="L22" s="22"/>
      <c r="M22" s="21"/>
      <c r="N22" s="21" t="s">
        <v>209</v>
      </c>
      <c r="O22" s="21" t="s">
        <v>209</v>
      </c>
      <c r="Q22" s="30"/>
      <c r="R22" s="30"/>
      <c r="S22" s="30"/>
      <c r="T22" s="30"/>
      <c r="U22" s="30"/>
    </row>
    <row r="23" spans="1:21" x14ac:dyDescent="0.25">
      <c r="A23" s="5"/>
      <c r="B23" s="8" t="s">
        <v>27</v>
      </c>
      <c r="C23" s="6">
        <f>SUM(C4:C22)</f>
        <v>0</v>
      </c>
      <c r="D23" s="6">
        <f>SUMIF(D4:D22, "Yes", C4:C22)</f>
        <v>0</v>
      </c>
      <c r="E23" s="6">
        <f>SUMIF(E4:E22, "Yes", C4:C22)</f>
        <v>0</v>
      </c>
      <c r="F23" s="5"/>
      <c r="G23" s="8" t="s">
        <v>27</v>
      </c>
      <c r="H23" s="6">
        <f>SUM(H4:H22)</f>
        <v>0</v>
      </c>
      <c r="I23" s="6">
        <f>SUMIF(I4:I22, "Yes", H4:H22)</f>
        <v>0</v>
      </c>
      <c r="J23" s="6">
        <f>SUMIF(J4:J22, "Yes", H4:H22)</f>
        <v>0</v>
      </c>
      <c r="K23" s="5"/>
      <c r="L23" s="8" t="s">
        <v>27</v>
      </c>
      <c r="M23" s="6">
        <f>SUM(M4:M22)</f>
        <v>0</v>
      </c>
      <c r="N23" s="6">
        <f>SUMIF(N4:N22, "Yes", M4:M22)</f>
        <v>0</v>
      </c>
      <c r="O23" s="6">
        <f>SUMIF(O4:O22, "Yes", M4:M22)</f>
        <v>0</v>
      </c>
      <c r="Q23" s="30"/>
      <c r="R23" s="30"/>
      <c r="S23" s="30"/>
      <c r="T23" s="30"/>
      <c r="U23" s="30"/>
    </row>
    <row r="24" spans="1:21" x14ac:dyDescent="0.25">
      <c r="A24" s="4" t="s">
        <v>7</v>
      </c>
      <c r="B24" s="7" t="s">
        <v>204</v>
      </c>
      <c r="C24" s="4" t="s">
        <v>1</v>
      </c>
      <c r="D24" s="4" t="s">
        <v>21</v>
      </c>
      <c r="E24" s="4" t="s">
        <v>22</v>
      </c>
      <c r="F24" s="4" t="s">
        <v>8</v>
      </c>
      <c r="G24" s="7" t="s">
        <v>205</v>
      </c>
      <c r="H24" s="4" t="s">
        <v>1</v>
      </c>
      <c r="I24" s="4" t="s">
        <v>21</v>
      </c>
      <c r="J24" s="4" t="s">
        <v>22</v>
      </c>
      <c r="K24" s="4" t="s">
        <v>9</v>
      </c>
      <c r="L24" s="7" t="s">
        <v>10</v>
      </c>
      <c r="M24" s="4" t="s">
        <v>5</v>
      </c>
      <c r="N24" s="4" t="s">
        <v>21</v>
      </c>
      <c r="O24" s="4" t="s">
        <v>22</v>
      </c>
      <c r="Q24" s="30"/>
      <c r="R24" s="30"/>
      <c r="S24" s="30"/>
      <c r="T24" s="30"/>
      <c r="U24" s="30"/>
    </row>
    <row r="25" spans="1:21" ht="20.100000000000001" customHeight="1" x14ac:dyDescent="0.25">
      <c r="A25" s="21"/>
      <c r="B25" s="22"/>
      <c r="C25" s="21"/>
      <c r="D25" s="21" t="s">
        <v>209</v>
      </c>
      <c r="E25" s="21" t="s">
        <v>209</v>
      </c>
      <c r="F25" s="21"/>
      <c r="G25" s="22"/>
      <c r="H25" s="21"/>
      <c r="I25" s="21" t="s">
        <v>209</v>
      </c>
      <c r="J25" s="21" t="s">
        <v>209</v>
      </c>
      <c r="K25" s="21"/>
      <c r="L25" s="22"/>
      <c r="M25" s="21"/>
      <c r="N25" s="21" t="s">
        <v>209</v>
      </c>
      <c r="O25" s="21" t="s">
        <v>209</v>
      </c>
      <c r="Q25" s="30"/>
      <c r="R25" s="30"/>
      <c r="S25" s="30"/>
      <c r="T25" s="30"/>
      <c r="U25" s="30"/>
    </row>
    <row r="26" spans="1:21" ht="20.100000000000001" customHeight="1" x14ac:dyDescent="0.25">
      <c r="A26" s="21"/>
      <c r="B26" s="22"/>
      <c r="C26" s="21"/>
      <c r="D26" s="21" t="s">
        <v>209</v>
      </c>
      <c r="E26" s="21" t="s">
        <v>209</v>
      </c>
      <c r="F26" s="21"/>
      <c r="G26" s="22"/>
      <c r="H26" s="21"/>
      <c r="I26" s="21" t="s">
        <v>209</v>
      </c>
      <c r="J26" s="21" t="s">
        <v>209</v>
      </c>
      <c r="K26" s="21"/>
      <c r="L26" s="22"/>
      <c r="M26" s="21"/>
      <c r="N26" s="21" t="s">
        <v>209</v>
      </c>
      <c r="O26" s="21" t="s">
        <v>209</v>
      </c>
      <c r="Q26" s="30"/>
      <c r="R26" s="30"/>
      <c r="S26" s="30"/>
      <c r="T26" s="30"/>
      <c r="U26" s="30"/>
    </row>
    <row r="27" spans="1:21" ht="20.100000000000001" customHeight="1" x14ac:dyDescent="0.25">
      <c r="A27" s="21"/>
      <c r="B27" s="22"/>
      <c r="C27" s="21"/>
      <c r="D27" s="21" t="s">
        <v>209</v>
      </c>
      <c r="E27" s="21" t="s">
        <v>209</v>
      </c>
      <c r="F27" s="21"/>
      <c r="G27" s="22"/>
      <c r="H27" s="21"/>
      <c r="I27" s="21" t="s">
        <v>209</v>
      </c>
      <c r="J27" s="21" t="s">
        <v>209</v>
      </c>
      <c r="K27" s="21"/>
      <c r="L27" s="22"/>
      <c r="M27" s="21"/>
      <c r="N27" s="21" t="s">
        <v>209</v>
      </c>
      <c r="O27" s="21" t="s">
        <v>209</v>
      </c>
      <c r="Q27" s="30"/>
      <c r="R27" s="30"/>
      <c r="S27" s="30"/>
      <c r="T27" s="30"/>
      <c r="U27" s="30"/>
    </row>
    <row r="28" spans="1:21" ht="20.100000000000001" customHeight="1" x14ac:dyDescent="0.25">
      <c r="A28" s="21"/>
      <c r="B28" s="22"/>
      <c r="C28" s="21"/>
      <c r="D28" s="21" t="s">
        <v>209</v>
      </c>
      <c r="E28" s="21" t="s">
        <v>209</v>
      </c>
      <c r="F28" s="21"/>
      <c r="G28" s="22"/>
      <c r="H28" s="21"/>
      <c r="I28" s="21" t="s">
        <v>209</v>
      </c>
      <c r="J28" s="21" t="s">
        <v>209</v>
      </c>
      <c r="K28" s="21"/>
      <c r="L28" s="22"/>
      <c r="M28" s="21"/>
      <c r="N28" s="21" t="s">
        <v>209</v>
      </c>
      <c r="O28" s="21" t="s">
        <v>209</v>
      </c>
      <c r="Q28" s="30"/>
      <c r="R28" s="30"/>
      <c r="S28" s="30"/>
      <c r="T28" s="30"/>
      <c r="U28" s="30"/>
    </row>
    <row r="29" spans="1:21" ht="20.100000000000001" customHeight="1" x14ac:dyDescent="0.25">
      <c r="A29" s="21"/>
      <c r="B29" s="22"/>
      <c r="C29" s="21"/>
      <c r="D29" s="21" t="s">
        <v>209</v>
      </c>
      <c r="E29" s="21" t="s">
        <v>209</v>
      </c>
      <c r="F29" s="21"/>
      <c r="G29" s="22"/>
      <c r="H29" s="21"/>
      <c r="I29" s="21" t="s">
        <v>209</v>
      </c>
      <c r="J29" s="21" t="s">
        <v>209</v>
      </c>
      <c r="K29" s="21"/>
      <c r="L29" s="22"/>
      <c r="M29" s="21"/>
      <c r="N29" s="21" t="s">
        <v>209</v>
      </c>
      <c r="O29" s="21" t="s">
        <v>209</v>
      </c>
      <c r="Q29" s="30"/>
      <c r="R29" s="30"/>
      <c r="S29" s="30"/>
      <c r="T29" s="30"/>
      <c r="U29" s="30"/>
    </row>
    <row r="30" spans="1:21" ht="20.100000000000001" customHeight="1" x14ac:dyDescent="0.25">
      <c r="A30" s="21"/>
      <c r="B30" s="22"/>
      <c r="C30" s="21"/>
      <c r="D30" s="21" t="s">
        <v>209</v>
      </c>
      <c r="E30" s="21" t="s">
        <v>209</v>
      </c>
      <c r="F30" s="21"/>
      <c r="G30" s="22"/>
      <c r="H30" s="21"/>
      <c r="I30" s="21" t="s">
        <v>209</v>
      </c>
      <c r="J30" s="21" t="s">
        <v>209</v>
      </c>
      <c r="K30" s="21"/>
      <c r="L30" s="22"/>
      <c r="M30" s="21"/>
      <c r="N30" s="21" t="s">
        <v>209</v>
      </c>
      <c r="O30" s="21" t="s">
        <v>209</v>
      </c>
      <c r="Q30" s="30"/>
      <c r="R30" s="30"/>
      <c r="S30" s="30"/>
      <c r="T30" s="30"/>
      <c r="U30" s="30"/>
    </row>
    <row r="31" spans="1:21" ht="20.100000000000001" customHeight="1" x14ac:dyDescent="0.25">
      <c r="A31" s="21"/>
      <c r="B31" s="23"/>
      <c r="C31" s="21"/>
      <c r="D31" s="21" t="s">
        <v>209</v>
      </c>
      <c r="E31" s="21" t="s">
        <v>209</v>
      </c>
      <c r="F31" s="21"/>
      <c r="G31" s="23"/>
      <c r="H31" s="21"/>
      <c r="I31" s="21" t="s">
        <v>209</v>
      </c>
      <c r="J31" s="21" t="s">
        <v>209</v>
      </c>
      <c r="K31" s="21"/>
      <c r="L31" s="22"/>
      <c r="M31" s="21"/>
      <c r="N31" s="21" t="s">
        <v>209</v>
      </c>
      <c r="O31" s="21" t="s">
        <v>209</v>
      </c>
      <c r="Q31" s="30"/>
      <c r="R31" s="30"/>
      <c r="S31" s="30"/>
      <c r="T31" s="30"/>
      <c r="U31" s="30"/>
    </row>
    <row r="32" spans="1:21" ht="20.100000000000001" customHeight="1" x14ac:dyDescent="0.25">
      <c r="A32" s="21"/>
      <c r="B32" s="22"/>
      <c r="C32" s="21"/>
      <c r="D32" s="21" t="s">
        <v>209</v>
      </c>
      <c r="E32" s="21" t="s">
        <v>209</v>
      </c>
      <c r="F32" s="21"/>
      <c r="G32" s="22"/>
      <c r="H32" s="21"/>
      <c r="I32" s="21" t="s">
        <v>209</v>
      </c>
      <c r="J32" s="21" t="s">
        <v>209</v>
      </c>
      <c r="K32" s="21"/>
      <c r="L32" s="22"/>
      <c r="M32" s="21"/>
      <c r="N32" s="21" t="s">
        <v>209</v>
      </c>
      <c r="O32" s="21" t="s">
        <v>209</v>
      </c>
      <c r="Q32" s="30"/>
      <c r="R32" s="30"/>
      <c r="S32" s="30"/>
      <c r="T32" s="30"/>
      <c r="U32" s="30"/>
    </row>
    <row r="33" spans="1:21" ht="20.100000000000001" customHeight="1" x14ac:dyDescent="0.25">
      <c r="A33" s="21"/>
      <c r="B33" s="22"/>
      <c r="C33" s="21"/>
      <c r="D33" s="21" t="s">
        <v>209</v>
      </c>
      <c r="E33" s="21" t="s">
        <v>209</v>
      </c>
      <c r="F33" s="21"/>
      <c r="G33" s="22"/>
      <c r="H33" s="21"/>
      <c r="I33" s="21" t="s">
        <v>209</v>
      </c>
      <c r="J33" s="21" t="s">
        <v>209</v>
      </c>
      <c r="K33" s="21"/>
      <c r="L33" s="24"/>
      <c r="M33" s="21"/>
      <c r="N33" s="21" t="s">
        <v>209</v>
      </c>
      <c r="O33" s="21" t="s">
        <v>209</v>
      </c>
      <c r="Q33" s="30"/>
      <c r="R33" s="30"/>
      <c r="S33" s="30"/>
      <c r="T33" s="30"/>
      <c r="U33" s="30"/>
    </row>
    <row r="34" spans="1:21" ht="20.100000000000001" customHeight="1" x14ac:dyDescent="0.25">
      <c r="A34" s="21"/>
      <c r="B34" s="22"/>
      <c r="C34" s="21"/>
      <c r="D34" s="21" t="s">
        <v>209</v>
      </c>
      <c r="E34" s="21" t="s">
        <v>209</v>
      </c>
      <c r="F34" s="21"/>
      <c r="G34" s="22"/>
      <c r="H34" s="21"/>
      <c r="I34" s="21" t="s">
        <v>209</v>
      </c>
      <c r="J34" s="21" t="s">
        <v>209</v>
      </c>
      <c r="K34" s="21"/>
      <c r="L34" s="22"/>
      <c r="M34" s="21"/>
      <c r="N34" s="21" t="s">
        <v>209</v>
      </c>
      <c r="O34" s="21" t="s">
        <v>209</v>
      </c>
      <c r="Q34" s="30"/>
      <c r="R34" s="30"/>
      <c r="S34" s="30"/>
      <c r="T34" s="30"/>
      <c r="U34" s="30"/>
    </row>
    <row r="35" spans="1:21" ht="20.100000000000001" customHeight="1" x14ac:dyDescent="0.25">
      <c r="A35" s="21"/>
      <c r="B35" s="22"/>
      <c r="C35" s="21"/>
      <c r="D35" s="21" t="s">
        <v>209</v>
      </c>
      <c r="E35" s="21" t="s">
        <v>209</v>
      </c>
      <c r="F35" s="21"/>
      <c r="G35" s="22"/>
      <c r="H35" s="21"/>
      <c r="I35" s="21" t="s">
        <v>209</v>
      </c>
      <c r="J35" s="21" t="s">
        <v>209</v>
      </c>
      <c r="K35" s="21"/>
      <c r="L35" s="24"/>
      <c r="M35" s="21"/>
      <c r="N35" s="21" t="s">
        <v>209</v>
      </c>
      <c r="O35" s="21" t="s">
        <v>209</v>
      </c>
      <c r="Q35" s="30"/>
      <c r="R35" s="30"/>
      <c r="S35" s="30"/>
      <c r="T35" s="30"/>
      <c r="U35" s="30"/>
    </row>
    <row r="36" spans="1:21" ht="20.100000000000001" customHeight="1" x14ac:dyDescent="0.25">
      <c r="A36" s="21"/>
      <c r="B36" s="22"/>
      <c r="C36" s="21"/>
      <c r="D36" s="21" t="s">
        <v>209</v>
      </c>
      <c r="E36" s="21" t="s">
        <v>209</v>
      </c>
      <c r="F36" s="21"/>
      <c r="G36" s="22"/>
      <c r="H36" s="21"/>
      <c r="I36" s="21" t="s">
        <v>209</v>
      </c>
      <c r="J36" s="21" t="s">
        <v>209</v>
      </c>
      <c r="K36" s="21"/>
      <c r="L36" s="24"/>
      <c r="M36" s="21"/>
      <c r="N36" s="21" t="s">
        <v>209</v>
      </c>
      <c r="O36" s="21" t="s">
        <v>209</v>
      </c>
      <c r="Q36" s="30"/>
      <c r="R36" s="30"/>
      <c r="S36" s="30"/>
      <c r="T36" s="30"/>
      <c r="U36" s="30"/>
    </row>
    <row r="37" spans="1:21" ht="20.100000000000001" customHeight="1" x14ac:dyDescent="0.25">
      <c r="A37" s="21"/>
      <c r="B37" s="22"/>
      <c r="C37" s="21"/>
      <c r="D37" s="21" t="s">
        <v>209</v>
      </c>
      <c r="E37" s="21" t="s">
        <v>209</v>
      </c>
      <c r="F37" s="21"/>
      <c r="G37" s="22"/>
      <c r="H37" s="21"/>
      <c r="I37" s="21" t="s">
        <v>209</v>
      </c>
      <c r="J37" s="21" t="s">
        <v>209</v>
      </c>
      <c r="K37" s="21"/>
      <c r="L37" s="22"/>
      <c r="M37" s="21"/>
      <c r="N37" s="21" t="s">
        <v>209</v>
      </c>
      <c r="O37" s="21" t="s">
        <v>209</v>
      </c>
      <c r="Q37" s="30"/>
      <c r="R37" s="30"/>
      <c r="S37" s="30"/>
      <c r="T37" s="30"/>
      <c r="U37" s="30"/>
    </row>
    <row r="38" spans="1:21" ht="20.100000000000001" customHeight="1" x14ac:dyDescent="0.25">
      <c r="A38" s="21"/>
      <c r="B38" s="22"/>
      <c r="C38" s="21"/>
      <c r="D38" s="21" t="s">
        <v>209</v>
      </c>
      <c r="E38" s="21" t="s">
        <v>209</v>
      </c>
      <c r="F38" s="21"/>
      <c r="G38" s="22"/>
      <c r="H38" s="21"/>
      <c r="I38" s="21" t="s">
        <v>209</v>
      </c>
      <c r="J38" s="21" t="s">
        <v>209</v>
      </c>
      <c r="K38" s="21"/>
      <c r="L38" s="22"/>
      <c r="M38" s="21"/>
      <c r="N38" s="21" t="s">
        <v>209</v>
      </c>
      <c r="O38" s="21" t="s">
        <v>209</v>
      </c>
      <c r="Q38" s="30"/>
      <c r="R38" s="30"/>
      <c r="S38" s="30"/>
      <c r="T38" s="30"/>
      <c r="U38" s="30"/>
    </row>
    <row r="39" spans="1:21" ht="20.100000000000001" customHeight="1" x14ac:dyDescent="0.25">
      <c r="A39" s="21"/>
      <c r="B39" s="22"/>
      <c r="C39" s="21"/>
      <c r="D39" s="21" t="s">
        <v>209</v>
      </c>
      <c r="E39" s="21" t="s">
        <v>209</v>
      </c>
      <c r="F39" s="21"/>
      <c r="G39" s="22"/>
      <c r="H39" s="21"/>
      <c r="I39" s="21" t="s">
        <v>209</v>
      </c>
      <c r="J39" s="21" t="s">
        <v>209</v>
      </c>
      <c r="K39" s="21"/>
      <c r="L39" s="25"/>
      <c r="M39" s="21"/>
      <c r="N39" s="21" t="s">
        <v>209</v>
      </c>
      <c r="O39" s="21" t="s">
        <v>209</v>
      </c>
      <c r="Q39" s="30"/>
      <c r="R39" s="30"/>
      <c r="S39" s="30"/>
      <c r="T39" s="30"/>
      <c r="U39" s="30"/>
    </row>
    <row r="40" spans="1:21" ht="20.100000000000001" customHeight="1" x14ac:dyDescent="0.25">
      <c r="A40" s="21"/>
      <c r="B40" s="22"/>
      <c r="C40" s="21"/>
      <c r="D40" s="21" t="s">
        <v>209</v>
      </c>
      <c r="E40" s="21" t="s">
        <v>209</v>
      </c>
      <c r="F40" s="21"/>
      <c r="G40" s="22"/>
      <c r="H40" s="21"/>
      <c r="I40" s="21" t="s">
        <v>209</v>
      </c>
      <c r="J40" s="21" t="s">
        <v>209</v>
      </c>
      <c r="K40" s="21"/>
      <c r="L40" s="22"/>
      <c r="M40" s="21"/>
      <c r="N40" s="21" t="s">
        <v>209</v>
      </c>
      <c r="O40" s="21" t="s">
        <v>209</v>
      </c>
      <c r="Q40" s="30"/>
      <c r="R40" s="30"/>
      <c r="S40" s="30"/>
      <c r="T40" s="30"/>
      <c r="U40" s="30"/>
    </row>
    <row r="41" spans="1:21" ht="20.100000000000001" customHeight="1" x14ac:dyDescent="0.25">
      <c r="A41" s="21"/>
      <c r="B41" s="22"/>
      <c r="C41" s="21"/>
      <c r="D41" s="21" t="s">
        <v>209</v>
      </c>
      <c r="E41" s="21" t="s">
        <v>209</v>
      </c>
      <c r="F41" s="21"/>
      <c r="G41" s="22"/>
      <c r="H41" s="21"/>
      <c r="I41" s="21" t="s">
        <v>209</v>
      </c>
      <c r="J41" s="21" t="s">
        <v>209</v>
      </c>
      <c r="K41" s="21"/>
      <c r="L41" s="22"/>
      <c r="M41" s="21"/>
      <c r="N41" s="21" t="s">
        <v>209</v>
      </c>
      <c r="O41" s="21" t="s">
        <v>209</v>
      </c>
      <c r="Q41" s="30"/>
      <c r="R41" s="30"/>
      <c r="S41" s="30"/>
      <c r="T41" s="30"/>
      <c r="U41" s="30"/>
    </row>
    <row r="42" spans="1:21" ht="20.100000000000001" customHeight="1" x14ac:dyDescent="0.25">
      <c r="A42" s="21"/>
      <c r="B42" s="22"/>
      <c r="C42" s="21"/>
      <c r="D42" s="21" t="s">
        <v>209</v>
      </c>
      <c r="E42" s="21" t="s">
        <v>209</v>
      </c>
      <c r="F42" s="21"/>
      <c r="G42" s="22"/>
      <c r="H42" s="21"/>
      <c r="I42" s="21" t="s">
        <v>209</v>
      </c>
      <c r="J42" s="21" t="s">
        <v>209</v>
      </c>
      <c r="K42" s="21"/>
      <c r="L42" s="22"/>
      <c r="M42" s="21"/>
      <c r="N42" s="21" t="s">
        <v>209</v>
      </c>
      <c r="O42" s="21" t="s">
        <v>209</v>
      </c>
      <c r="Q42" s="30"/>
      <c r="R42" s="30"/>
      <c r="S42" s="30"/>
      <c r="T42" s="30"/>
      <c r="U42" s="30"/>
    </row>
    <row r="43" spans="1:21" x14ac:dyDescent="0.25">
      <c r="A43" s="5"/>
      <c r="B43" s="8" t="s">
        <v>27</v>
      </c>
      <c r="C43" s="6">
        <f>SUM(C25:C42)</f>
        <v>0</v>
      </c>
      <c r="D43" s="6">
        <f>SUMIF(D25:D42, "Yes", C25:C42)</f>
        <v>0</v>
      </c>
      <c r="E43" s="6">
        <f>SUMIF(E25:E42, "Yes", C25:C42)</f>
        <v>0</v>
      </c>
      <c r="F43" s="5"/>
      <c r="G43" s="8" t="s">
        <v>27</v>
      </c>
      <c r="H43" s="6">
        <f>SUM(H25:H42)</f>
        <v>0</v>
      </c>
      <c r="I43" s="6">
        <f>SUMIF(I25:I42, "Yes", H25:H42)</f>
        <v>0</v>
      </c>
      <c r="J43" s="6">
        <f>SUMIF(J25:J42, "Yes", H25:H42)</f>
        <v>0</v>
      </c>
      <c r="K43" s="5"/>
      <c r="L43" s="8" t="s">
        <v>27</v>
      </c>
      <c r="M43" s="6">
        <f>SUM(M25:M42)</f>
        <v>0</v>
      </c>
      <c r="N43" s="6">
        <f>SUMIF(N25:N42, "Yes", M25:M42)</f>
        <v>0</v>
      </c>
      <c r="O43" s="6">
        <f>SUMIF(O25:O42, "Yes", M25:M42)</f>
        <v>0</v>
      </c>
      <c r="Q43" s="30"/>
      <c r="R43" s="30"/>
      <c r="S43" s="30"/>
      <c r="T43" s="30"/>
      <c r="U43" s="30"/>
    </row>
    <row r="44" spans="1:21" x14ac:dyDescent="0.25">
      <c r="A44" s="4" t="s">
        <v>11</v>
      </c>
      <c r="B44" s="7" t="s">
        <v>12</v>
      </c>
      <c r="C44" s="4" t="s">
        <v>1</v>
      </c>
      <c r="D44" s="4" t="s">
        <v>21</v>
      </c>
      <c r="E44" s="4" t="s">
        <v>22</v>
      </c>
      <c r="F44" s="4" t="s">
        <v>13</v>
      </c>
      <c r="G44" s="7" t="s">
        <v>154</v>
      </c>
      <c r="H44" s="4" t="s">
        <v>1</v>
      </c>
      <c r="I44" s="4" t="s">
        <v>21</v>
      </c>
      <c r="J44" s="4" t="s">
        <v>22</v>
      </c>
      <c r="K44" s="4" t="s">
        <v>14</v>
      </c>
      <c r="L44" s="7" t="s">
        <v>15</v>
      </c>
      <c r="M44" s="4" t="s">
        <v>5</v>
      </c>
      <c r="N44" s="4" t="s">
        <v>21</v>
      </c>
      <c r="O44" s="4" t="s">
        <v>22</v>
      </c>
      <c r="Q44" s="30"/>
      <c r="R44" s="30"/>
      <c r="S44" s="30"/>
      <c r="T44" s="30"/>
      <c r="U44" s="30"/>
    </row>
    <row r="45" spans="1:21" ht="20.100000000000001" customHeight="1" x14ac:dyDescent="0.25">
      <c r="A45" s="21"/>
      <c r="B45" s="22"/>
      <c r="C45" s="21"/>
      <c r="D45" s="21" t="s">
        <v>209</v>
      </c>
      <c r="E45" s="21" t="s">
        <v>209</v>
      </c>
      <c r="F45" s="21"/>
      <c r="G45" s="22"/>
      <c r="H45" s="21"/>
      <c r="I45" s="21" t="s">
        <v>209</v>
      </c>
      <c r="J45" s="21" t="s">
        <v>209</v>
      </c>
      <c r="K45" s="21"/>
      <c r="L45" s="22"/>
      <c r="M45" s="21"/>
      <c r="N45" s="21" t="s">
        <v>209</v>
      </c>
      <c r="O45" s="21" t="s">
        <v>209</v>
      </c>
      <c r="Q45" s="30"/>
      <c r="R45" s="30"/>
      <c r="S45" s="30"/>
      <c r="T45" s="30"/>
      <c r="U45" s="30"/>
    </row>
    <row r="46" spans="1:21" ht="20.100000000000001" customHeight="1" x14ac:dyDescent="0.25">
      <c r="A46" s="21"/>
      <c r="B46" s="22"/>
      <c r="C46" s="21"/>
      <c r="D46" s="21" t="s">
        <v>209</v>
      </c>
      <c r="E46" s="21" t="s">
        <v>209</v>
      </c>
      <c r="F46" s="21"/>
      <c r="G46" s="22"/>
      <c r="H46" s="21"/>
      <c r="I46" s="21" t="s">
        <v>209</v>
      </c>
      <c r="J46" s="21" t="s">
        <v>209</v>
      </c>
      <c r="K46" s="21"/>
      <c r="L46" s="22"/>
      <c r="M46" s="21"/>
      <c r="N46" s="21" t="s">
        <v>209</v>
      </c>
      <c r="O46" s="21" t="s">
        <v>209</v>
      </c>
      <c r="Q46" s="30"/>
      <c r="R46" s="30"/>
      <c r="S46" s="30"/>
      <c r="T46" s="30"/>
      <c r="U46" s="30"/>
    </row>
    <row r="47" spans="1:21" ht="20.100000000000001" customHeight="1" x14ac:dyDescent="0.25">
      <c r="A47" s="21"/>
      <c r="B47" s="22"/>
      <c r="C47" s="21"/>
      <c r="D47" s="21" t="s">
        <v>209</v>
      </c>
      <c r="E47" s="21" t="s">
        <v>209</v>
      </c>
      <c r="F47" s="21"/>
      <c r="G47" s="22"/>
      <c r="H47" s="21"/>
      <c r="I47" s="21" t="s">
        <v>209</v>
      </c>
      <c r="J47" s="21" t="s">
        <v>209</v>
      </c>
      <c r="K47" s="21"/>
      <c r="L47" s="22"/>
      <c r="M47" s="21"/>
      <c r="N47" s="21" t="s">
        <v>209</v>
      </c>
      <c r="O47" s="21" t="s">
        <v>209</v>
      </c>
      <c r="Q47" s="30"/>
      <c r="R47" s="30"/>
      <c r="S47" s="30"/>
      <c r="T47" s="30"/>
      <c r="U47" s="30"/>
    </row>
    <row r="48" spans="1:21" ht="20.100000000000001" customHeight="1" x14ac:dyDescent="0.25">
      <c r="A48" s="21"/>
      <c r="B48" s="22"/>
      <c r="C48" s="21"/>
      <c r="D48" s="21" t="s">
        <v>209</v>
      </c>
      <c r="E48" s="21" t="s">
        <v>209</v>
      </c>
      <c r="F48" s="21"/>
      <c r="G48" s="22"/>
      <c r="H48" s="21"/>
      <c r="I48" s="21" t="s">
        <v>209</v>
      </c>
      <c r="J48" s="21" t="s">
        <v>209</v>
      </c>
      <c r="K48" s="21"/>
      <c r="L48" s="22"/>
      <c r="M48" s="21"/>
      <c r="N48" s="21" t="s">
        <v>209</v>
      </c>
      <c r="O48" s="21" t="s">
        <v>209</v>
      </c>
      <c r="Q48" s="30"/>
      <c r="R48" s="30"/>
      <c r="S48" s="30"/>
      <c r="T48" s="30"/>
      <c r="U48" s="30"/>
    </row>
    <row r="49" spans="1:21" ht="20.100000000000001" customHeight="1" x14ac:dyDescent="0.25">
      <c r="A49" s="21"/>
      <c r="B49" s="22"/>
      <c r="C49" s="21"/>
      <c r="D49" s="21" t="s">
        <v>209</v>
      </c>
      <c r="E49" s="21" t="s">
        <v>209</v>
      </c>
      <c r="F49" s="21"/>
      <c r="G49" s="22"/>
      <c r="H49" s="21"/>
      <c r="I49" s="21" t="s">
        <v>209</v>
      </c>
      <c r="J49" s="21" t="s">
        <v>209</v>
      </c>
      <c r="K49" s="21"/>
      <c r="L49" s="22"/>
      <c r="M49" s="21"/>
      <c r="N49" s="21" t="s">
        <v>209</v>
      </c>
      <c r="O49" s="21" t="s">
        <v>209</v>
      </c>
      <c r="Q49" s="30"/>
      <c r="R49" s="30"/>
      <c r="S49" s="30"/>
      <c r="T49" s="30"/>
      <c r="U49" s="30"/>
    </row>
    <row r="50" spans="1:21" ht="20.100000000000001" customHeight="1" x14ac:dyDescent="0.25">
      <c r="A50" s="21"/>
      <c r="B50" s="22"/>
      <c r="C50" s="21"/>
      <c r="D50" s="21" t="s">
        <v>209</v>
      </c>
      <c r="E50" s="21" t="s">
        <v>209</v>
      </c>
      <c r="F50" s="21"/>
      <c r="G50" s="22"/>
      <c r="H50" s="21"/>
      <c r="I50" s="21" t="s">
        <v>209</v>
      </c>
      <c r="J50" s="21" t="s">
        <v>209</v>
      </c>
      <c r="K50" s="21"/>
      <c r="L50" s="22"/>
      <c r="M50" s="21"/>
      <c r="N50" s="21" t="s">
        <v>209</v>
      </c>
      <c r="O50" s="21" t="s">
        <v>209</v>
      </c>
      <c r="Q50" s="30"/>
      <c r="R50" s="30"/>
      <c r="S50" s="30"/>
      <c r="T50" s="30"/>
      <c r="U50" s="30"/>
    </row>
    <row r="51" spans="1:21" ht="20.100000000000001" customHeight="1" x14ac:dyDescent="0.25">
      <c r="A51" s="21"/>
      <c r="B51" s="22"/>
      <c r="C51" s="21"/>
      <c r="D51" s="21" t="s">
        <v>209</v>
      </c>
      <c r="E51" s="21" t="s">
        <v>209</v>
      </c>
      <c r="F51" s="21"/>
      <c r="G51" s="22"/>
      <c r="H51" s="21"/>
      <c r="I51" s="21" t="s">
        <v>209</v>
      </c>
      <c r="J51" s="21" t="s">
        <v>209</v>
      </c>
      <c r="K51" s="21"/>
      <c r="L51" s="22"/>
      <c r="M51" s="21"/>
      <c r="N51" s="21" t="s">
        <v>209</v>
      </c>
      <c r="O51" s="21" t="s">
        <v>209</v>
      </c>
      <c r="Q51" s="30"/>
      <c r="R51" s="30"/>
      <c r="S51" s="30"/>
      <c r="T51" s="30"/>
      <c r="U51" s="30"/>
    </row>
    <row r="52" spans="1:21" ht="20.100000000000001" customHeight="1" x14ac:dyDescent="0.25">
      <c r="A52" s="21"/>
      <c r="B52" s="22"/>
      <c r="C52" s="21"/>
      <c r="D52" s="21" t="s">
        <v>209</v>
      </c>
      <c r="E52" s="21" t="s">
        <v>209</v>
      </c>
      <c r="F52" s="21"/>
      <c r="G52" s="22"/>
      <c r="H52" s="21"/>
      <c r="I52" s="21" t="s">
        <v>209</v>
      </c>
      <c r="J52" s="21" t="s">
        <v>209</v>
      </c>
      <c r="K52" s="21"/>
      <c r="L52" s="22"/>
      <c r="M52" s="21"/>
      <c r="N52" s="21" t="s">
        <v>209</v>
      </c>
      <c r="O52" s="21" t="s">
        <v>209</v>
      </c>
      <c r="Q52" s="30"/>
      <c r="R52" s="30"/>
      <c r="S52" s="30"/>
      <c r="T52" s="30"/>
      <c r="U52" s="30"/>
    </row>
    <row r="53" spans="1:21" ht="20.100000000000001" customHeight="1" x14ac:dyDescent="0.25">
      <c r="A53" s="21"/>
      <c r="B53" s="22"/>
      <c r="C53" s="21"/>
      <c r="D53" s="21" t="s">
        <v>209</v>
      </c>
      <c r="E53" s="21" t="s">
        <v>209</v>
      </c>
      <c r="F53" s="21"/>
      <c r="G53" s="22"/>
      <c r="H53" s="21"/>
      <c r="I53" s="21" t="s">
        <v>209</v>
      </c>
      <c r="J53" s="21" t="s">
        <v>209</v>
      </c>
      <c r="K53" s="21"/>
      <c r="L53" s="22"/>
      <c r="M53" s="21"/>
      <c r="N53" s="21" t="s">
        <v>209</v>
      </c>
      <c r="O53" s="21" t="s">
        <v>209</v>
      </c>
      <c r="Q53" s="30"/>
      <c r="R53" s="30"/>
      <c r="S53" s="30"/>
      <c r="T53" s="30"/>
      <c r="U53" s="30"/>
    </row>
    <row r="54" spans="1:21" ht="20.100000000000001" customHeight="1" x14ac:dyDescent="0.25">
      <c r="A54" s="21"/>
      <c r="B54" s="22"/>
      <c r="C54" s="21"/>
      <c r="D54" s="21" t="s">
        <v>209</v>
      </c>
      <c r="E54" s="21" t="s">
        <v>209</v>
      </c>
      <c r="F54" s="21"/>
      <c r="G54" s="22"/>
      <c r="H54" s="21"/>
      <c r="I54" s="21" t="s">
        <v>209</v>
      </c>
      <c r="J54" s="21" t="s">
        <v>209</v>
      </c>
      <c r="K54" s="21"/>
      <c r="L54" s="22"/>
      <c r="M54" s="21"/>
      <c r="N54" s="21" t="s">
        <v>209</v>
      </c>
      <c r="O54" s="21" t="s">
        <v>209</v>
      </c>
      <c r="Q54" s="30"/>
      <c r="R54" s="30"/>
      <c r="S54" s="30"/>
      <c r="T54" s="30"/>
      <c r="U54" s="30"/>
    </row>
    <row r="55" spans="1:21" ht="20.100000000000001" customHeight="1" x14ac:dyDescent="0.25">
      <c r="A55" s="21"/>
      <c r="B55" s="22"/>
      <c r="C55" s="21"/>
      <c r="D55" s="21" t="s">
        <v>209</v>
      </c>
      <c r="E55" s="21" t="s">
        <v>209</v>
      </c>
      <c r="F55" s="21"/>
      <c r="G55" s="22"/>
      <c r="H55" s="21"/>
      <c r="I55" s="21" t="s">
        <v>209</v>
      </c>
      <c r="J55" s="21" t="s">
        <v>209</v>
      </c>
      <c r="K55" s="21"/>
      <c r="L55" s="22"/>
      <c r="M55" s="21"/>
      <c r="N55" s="21" t="s">
        <v>209</v>
      </c>
      <c r="O55" s="21" t="s">
        <v>209</v>
      </c>
      <c r="Q55" s="30"/>
      <c r="R55" s="30"/>
      <c r="S55" s="30"/>
      <c r="T55" s="30"/>
      <c r="U55" s="30"/>
    </row>
    <row r="56" spans="1:21" ht="20.100000000000001" customHeight="1" x14ac:dyDescent="0.25">
      <c r="A56" s="21"/>
      <c r="B56" s="22"/>
      <c r="C56" s="21"/>
      <c r="D56" s="21" t="s">
        <v>209</v>
      </c>
      <c r="E56" s="21" t="s">
        <v>209</v>
      </c>
      <c r="F56" s="21"/>
      <c r="G56" s="22"/>
      <c r="H56" s="21"/>
      <c r="I56" s="21" t="s">
        <v>209</v>
      </c>
      <c r="J56" s="21" t="s">
        <v>209</v>
      </c>
      <c r="K56" s="21"/>
      <c r="L56" s="22"/>
      <c r="M56" s="21"/>
      <c r="N56" s="21" t="s">
        <v>209</v>
      </c>
      <c r="O56" s="21" t="s">
        <v>209</v>
      </c>
      <c r="Q56" s="30"/>
      <c r="R56" s="30"/>
      <c r="S56" s="30"/>
      <c r="T56" s="30"/>
      <c r="U56" s="30"/>
    </row>
    <row r="57" spans="1:21" ht="20.100000000000001" customHeight="1" x14ac:dyDescent="0.25">
      <c r="A57" s="21"/>
      <c r="B57" s="22"/>
      <c r="C57" s="21"/>
      <c r="D57" s="21" t="s">
        <v>209</v>
      </c>
      <c r="E57" s="21" t="s">
        <v>209</v>
      </c>
      <c r="F57" s="21"/>
      <c r="G57" s="22"/>
      <c r="H57" s="21"/>
      <c r="I57" s="21" t="s">
        <v>209</v>
      </c>
      <c r="J57" s="21" t="s">
        <v>209</v>
      </c>
      <c r="K57" s="21"/>
      <c r="L57" s="22"/>
      <c r="M57" s="21"/>
      <c r="N57" s="21" t="s">
        <v>209</v>
      </c>
      <c r="O57" s="21" t="s">
        <v>209</v>
      </c>
      <c r="Q57" s="30"/>
      <c r="R57" s="30"/>
      <c r="S57" s="30"/>
      <c r="T57" s="30"/>
      <c r="U57" s="30"/>
    </row>
    <row r="58" spans="1:21" ht="20.100000000000001" customHeight="1" x14ac:dyDescent="0.25">
      <c r="A58" s="21"/>
      <c r="B58" s="22"/>
      <c r="C58" s="21"/>
      <c r="D58" s="21" t="s">
        <v>209</v>
      </c>
      <c r="E58" s="21" t="s">
        <v>209</v>
      </c>
      <c r="F58" s="21"/>
      <c r="G58" s="22"/>
      <c r="H58" s="21"/>
      <c r="I58" s="21" t="s">
        <v>209</v>
      </c>
      <c r="J58" s="21" t="s">
        <v>209</v>
      </c>
      <c r="K58" s="21"/>
      <c r="L58" s="22"/>
      <c r="M58" s="21"/>
      <c r="N58" s="21" t="s">
        <v>209</v>
      </c>
      <c r="O58" s="21" t="s">
        <v>209</v>
      </c>
      <c r="Q58" s="30"/>
      <c r="R58" s="30"/>
      <c r="S58" s="30"/>
      <c r="T58" s="30"/>
      <c r="U58" s="30"/>
    </row>
    <row r="59" spans="1:21" ht="20.100000000000001" customHeight="1" x14ac:dyDescent="0.25">
      <c r="A59" s="21"/>
      <c r="B59" s="22"/>
      <c r="C59" s="21"/>
      <c r="D59" s="21" t="s">
        <v>209</v>
      </c>
      <c r="E59" s="21" t="s">
        <v>209</v>
      </c>
      <c r="F59" s="21"/>
      <c r="G59" s="22"/>
      <c r="H59" s="21"/>
      <c r="I59" s="21" t="s">
        <v>209</v>
      </c>
      <c r="J59" s="21" t="s">
        <v>209</v>
      </c>
      <c r="K59" s="21"/>
      <c r="L59" s="22"/>
      <c r="M59" s="21"/>
      <c r="N59" s="21" t="s">
        <v>209</v>
      </c>
      <c r="O59" s="21" t="s">
        <v>209</v>
      </c>
      <c r="Q59" s="30"/>
      <c r="R59" s="30"/>
      <c r="S59" s="30"/>
      <c r="T59" s="30"/>
      <c r="U59" s="30"/>
    </row>
    <row r="60" spans="1:21" ht="20.100000000000001" customHeight="1" x14ac:dyDescent="0.25">
      <c r="A60" s="21"/>
      <c r="B60" s="22"/>
      <c r="C60" s="21"/>
      <c r="D60" s="21" t="s">
        <v>209</v>
      </c>
      <c r="E60" s="21" t="s">
        <v>209</v>
      </c>
      <c r="F60" s="21"/>
      <c r="G60" s="22"/>
      <c r="H60" s="21"/>
      <c r="I60" s="21" t="s">
        <v>209</v>
      </c>
      <c r="J60" s="21" t="s">
        <v>209</v>
      </c>
      <c r="K60" s="21"/>
      <c r="L60" s="23"/>
      <c r="M60" s="21"/>
      <c r="N60" s="21" t="s">
        <v>209</v>
      </c>
      <c r="O60" s="21" t="s">
        <v>209</v>
      </c>
      <c r="Q60" s="30"/>
      <c r="R60" s="30"/>
      <c r="S60" s="30"/>
      <c r="T60" s="30"/>
      <c r="U60" s="30"/>
    </row>
    <row r="61" spans="1:21" ht="20.100000000000001" customHeight="1" x14ac:dyDescent="0.25">
      <c r="A61" s="21"/>
      <c r="B61" s="22"/>
      <c r="C61" s="21"/>
      <c r="D61" s="21" t="s">
        <v>209</v>
      </c>
      <c r="E61" s="21" t="s">
        <v>209</v>
      </c>
      <c r="F61" s="21"/>
      <c r="G61" s="22"/>
      <c r="H61" s="21"/>
      <c r="I61" s="21" t="s">
        <v>209</v>
      </c>
      <c r="J61" s="21" t="s">
        <v>209</v>
      </c>
      <c r="K61" s="21"/>
      <c r="L61" s="22"/>
      <c r="M61" s="21"/>
      <c r="N61" s="21" t="s">
        <v>209</v>
      </c>
      <c r="O61" s="21" t="s">
        <v>209</v>
      </c>
      <c r="Q61" s="30"/>
      <c r="R61" s="30"/>
      <c r="S61" s="30"/>
      <c r="T61" s="30"/>
      <c r="U61" s="30"/>
    </row>
    <row r="62" spans="1:21" ht="20.100000000000001" customHeight="1" x14ac:dyDescent="0.25">
      <c r="A62" s="21"/>
      <c r="B62" s="22"/>
      <c r="C62" s="21"/>
      <c r="D62" s="21" t="s">
        <v>209</v>
      </c>
      <c r="E62" s="21" t="s">
        <v>209</v>
      </c>
      <c r="F62" s="21"/>
      <c r="G62" s="22"/>
      <c r="H62" s="21"/>
      <c r="I62" s="21" t="s">
        <v>209</v>
      </c>
      <c r="J62" s="21" t="s">
        <v>209</v>
      </c>
      <c r="K62" s="21"/>
      <c r="L62" s="22"/>
      <c r="M62" s="21"/>
      <c r="N62" s="21" t="s">
        <v>209</v>
      </c>
      <c r="O62" s="21" t="s">
        <v>209</v>
      </c>
      <c r="Q62" s="30"/>
      <c r="R62" s="30"/>
      <c r="S62" s="30"/>
      <c r="T62" s="30"/>
      <c r="U62" s="30"/>
    </row>
    <row r="63" spans="1:21" ht="20.100000000000001" customHeight="1" x14ac:dyDescent="0.25">
      <c r="A63" s="21"/>
      <c r="B63" s="22"/>
      <c r="C63" s="21"/>
      <c r="D63" s="21" t="s">
        <v>209</v>
      </c>
      <c r="E63" s="21" t="s">
        <v>209</v>
      </c>
      <c r="F63" s="21"/>
      <c r="G63" s="22"/>
      <c r="H63" s="21"/>
      <c r="I63" s="21" t="s">
        <v>209</v>
      </c>
      <c r="J63" s="21" t="s">
        <v>209</v>
      </c>
      <c r="K63" s="21"/>
      <c r="L63" s="22"/>
      <c r="M63" s="21"/>
      <c r="N63" s="21" t="s">
        <v>209</v>
      </c>
      <c r="O63" s="21" t="s">
        <v>209</v>
      </c>
      <c r="Q63" s="30"/>
      <c r="R63" s="30"/>
      <c r="S63" s="30"/>
      <c r="T63" s="30"/>
      <c r="U63" s="30"/>
    </row>
    <row r="64" spans="1:21" ht="20.100000000000001" customHeight="1" x14ac:dyDescent="0.25">
      <c r="A64" s="21"/>
      <c r="B64" s="22"/>
      <c r="C64" s="21"/>
      <c r="D64" s="21" t="s">
        <v>209</v>
      </c>
      <c r="E64" s="21" t="s">
        <v>209</v>
      </c>
      <c r="F64" s="21"/>
      <c r="G64" s="22"/>
      <c r="H64" s="21"/>
      <c r="I64" s="21" t="s">
        <v>209</v>
      </c>
      <c r="J64" s="21" t="s">
        <v>209</v>
      </c>
      <c r="K64" s="21"/>
      <c r="L64" s="22"/>
      <c r="M64" s="21"/>
      <c r="N64" s="21" t="s">
        <v>209</v>
      </c>
      <c r="O64" s="21" t="s">
        <v>209</v>
      </c>
      <c r="Q64" s="30"/>
      <c r="R64" s="30"/>
      <c r="S64" s="30"/>
      <c r="T64" s="30"/>
      <c r="U64" s="30"/>
    </row>
    <row r="65" spans="1:21" ht="20.100000000000001" customHeight="1" x14ac:dyDescent="0.25">
      <c r="A65" s="21"/>
      <c r="B65" s="22"/>
      <c r="C65" s="21"/>
      <c r="D65" s="21" t="s">
        <v>209</v>
      </c>
      <c r="E65" s="21" t="s">
        <v>209</v>
      </c>
      <c r="F65" s="21"/>
      <c r="G65" s="22"/>
      <c r="H65" s="21"/>
      <c r="I65" s="21" t="s">
        <v>209</v>
      </c>
      <c r="J65" s="21" t="s">
        <v>209</v>
      </c>
      <c r="K65" s="21"/>
      <c r="L65" s="22"/>
      <c r="M65" s="21"/>
      <c r="N65" s="21" t="s">
        <v>209</v>
      </c>
      <c r="O65" s="21" t="s">
        <v>209</v>
      </c>
      <c r="Q65" s="30"/>
      <c r="R65" s="30"/>
      <c r="S65" s="30"/>
      <c r="T65" s="30"/>
      <c r="U65" s="30"/>
    </row>
    <row r="66" spans="1:21" ht="20.100000000000001" customHeight="1" x14ac:dyDescent="0.25">
      <c r="A66" s="21"/>
      <c r="B66" s="22"/>
      <c r="C66" s="21"/>
      <c r="D66" s="21" t="s">
        <v>209</v>
      </c>
      <c r="E66" s="21" t="s">
        <v>209</v>
      </c>
      <c r="F66" s="21"/>
      <c r="G66" s="22"/>
      <c r="H66" s="21"/>
      <c r="I66" s="21" t="s">
        <v>209</v>
      </c>
      <c r="J66" s="21" t="s">
        <v>209</v>
      </c>
      <c r="K66" s="21"/>
      <c r="L66" s="22"/>
      <c r="M66" s="21"/>
      <c r="N66" s="21" t="s">
        <v>209</v>
      </c>
      <c r="O66" s="21" t="s">
        <v>209</v>
      </c>
      <c r="Q66" s="30"/>
      <c r="R66" s="30"/>
      <c r="S66" s="30"/>
      <c r="T66" s="30"/>
      <c r="U66" s="30"/>
    </row>
    <row r="67" spans="1:21" ht="20.100000000000001" customHeight="1" x14ac:dyDescent="0.25">
      <c r="A67" s="21"/>
      <c r="B67" s="22"/>
      <c r="C67" s="21"/>
      <c r="D67" s="21" t="s">
        <v>209</v>
      </c>
      <c r="E67" s="21" t="s">
        <v>209</v>
      </c>
      <c r="F67" s="21"/>
      <c r="G67" s="22"/>
      <c r="H67" s="21"/>
      <c r="I67" s="21" t="s">
        <v>209</v>
      </c>
      <c r="J67" s="21" t="s">
        <v>209</v>
      </c>
      <c r="K67" s="21"/>
      <c r="L67" s="22"/>
      <c r="M67" s="21"/>
      <c r="N67" s="21" t="s">
        <v>209</v>
      </c>
      <c r="O67" s="21" t="s">
        <v>209</v>
      </c>
      <c r="Q67" s="30"/>
      <c r="R67" s="30"/>
      <c r="S67" s="30"/>
      <c r="T67" s="30"/>
      <c r="U67" s="30"/>
    </row>
    <row r="68" spans="1:21" ht="20.100000000000001" customHeight="1" x14ac:dyDescent="0.25">
      <c r="A68" s="21"/>
      <c r="B68" s="22"/>
      <c r="C68" s="21"/>
      <c r="D68" s="21" t="s">
        <v>209</v>
      </c>
      <c r="E68" s="21" t="s">
        <v>209</v>
      </c>
      <c r="F68" s="21"/>
      <c r="G68" s="22"/>
      <c r="H68" s="21"/>
      <c r="I68" s="21" t="s">
        <v>209</v>
      </c>
      <c r="J68" s="21" t="s">
        <v>209</v>
      </c>
      <c r="K68" s="21"/>
      <c r="L68" s="22"/>
      <c r="M68" s="21"/>
      <c r="N68" s="21" t="s">
        <v>209</v>
      </c>
      <c r="O68" s="21" t="s">
        <v>209</v>
      </c>
      <c r="Q68" s="30"/>
      <c r="R68" s="30"/>
      <c r="S68" s="30"/>
      <c r="T68" s="30"/>
      <c r="U68" s="30"/>
    </row>
    <row r="69" spans="1:21" ht="20.100000000000001" customHeight="1" x14ac:dyDescent="0.25">
      <c r="A69" s="21"/>
      <c r="B69" s="22"/>
      <c r="C69" s="21"/>
      <c r="D69" s="21" t="s">
        <v>209</v>
      </c>
      <c r="E69" s="21" t="s">
        <v>209</v>
      </c>
      <c r="F69" s="21"/>
      <c r="G69" s="22"/>
      <c r="H69" s="21"/>
      <c r="I69" s="21" t="s">
        <v>209</v>
      </c>
      <c r="J69" s="21" t="s">
        <v>209</v>
      </c>
      <c r="K69" s="21"/>
      <c r="L69" s="22"/>
      <c r="M69" s="21"/>
      <c r="N69" s="21" t="s">
        <v>209</v>
      </c>
      <c r="O69" s="21" t="s">
        <v>209</v>
      </c>
      <c r="Q69" s="30"/>
      <c r="R69" s="30"/>
      <c r="S69" s="30"/>
      <c r="T69" s="30"/>
      <c r="U69" s="30"/>
    </row>
    <row r="70" spans="1:21" ht="20.100000000000001" customHeight="1" x14ac:dyDescent="0.25">
      <c r="A70" s="21"/>
      <c r="B70" s="22"/>
      <c r="C70" s="21"/>
      <c r="D70" s="21" t="s">
        <v>209</v>
      </c>
      <c r="E70" s="21" t="s">
        <v>209</v>
      </c>
      <c r="F70" s="21"/>
      <c r="G70" s="22"/>
      <c r="H70" s="21"/>
      <c r="I70" s="21" t="s">
        <v>209</v>
      </c>
      <c r="J70" s="21" t="s">
        <v>209</v>
      </c>
      <c r="K70" s="21"/>
      <c r="L70" s="22"/>
      <c r="M70" s="21"/>
      <c r="N70" s="21" t="s">
        <v>209</v>
      </c>
      <c r="O70" s="21" t="s">
        <v>209</v>
      </c>
      <c r="Q70" s="30"/>
      <c r="R70" s="30"/>
      <c r="S70" s="30"/>
      <c r="T70" s="30"/>
      <c r="U70" s="30"/>
    </row>
    <row r="71" spans="1:21" ht="20.100000000000001" customHeight="1" x14ac:dyDescent="0.25">
      <c r="A71" s="21"/>
      <c r="B71" s="22"/>
      <c r="C71" s="21"/>
      <c r="D71" s="21" t="s">
        <v>209</v>
      </c>
      <c r="E71" s="21" t="s">
        <v>209</v>
      </c>
      <c r="F71" s="21"/>
      <c r="G71" s="22"/>
      <c r="H71" s="21"/>
      <c r="I71" s="21" t="s">
        <v>209</v>
      </c>
      <c r="J71" s="21" t="s">
        <v>209</v>
      </c>
      <c r="K71" s="21"/>
      <c r="L71" s="22"/>
      <c r="M71" s="21"/>
      <c r="N71" s="21" t="s">
        <v>209</v>
      </c>
      <c r="O71" s="21" t="s">
        <v>209</v>
      </c>
      <c r="Q71" s="30"/>
      <c r="R71" s="30"/>
      <c r="S71" s="30"/>
      <c r="T71" s="30"/>
      <c r="U71" s="30"/>
    </row>
    <row r="72" spans="1:21" ht="20.100000000000001" customHeight="1" x14ac:dyDescent="0.25">
      <c r="A72" s="21"/>
      <c r="B72" s="22"/>
      <c r="C72" s="21"/>
      <c r="D72" s="21" t="s">
        <v>209</v>
      </c>
      <c r="E72" s="21" t="s">
        <v>209</v>
      </c>
      <c r="F72" s="21"/>
      <c r="G72" s="22"/>
      <c r="H72" s="21"/>
      <c r="I72" s="21" t="s">
        <v>209</v>
      </c>
      <c r="J72" s="21" t="s">
        <v>209</v>
      </c>
      <c r="K72" s="21"/>
      <c r="L72" s="22"/>
      <c r="M72" s="21"/>
      <c r="N72" s="21" t="s">
        <v>209</v>
      </c>
      <c r="O72" s="21" t="s">
        <v>209</v>
      </c>
      <c r="Q72" s="30"/>
      <c r="R72" s="30"/>
      <c r="S72" s="30"/>
      <c r="T72" s="30"/>
      <c r="U72" s="30"/>
    </row>
    <row r="73" spans="1:21" ht="20.100000000000001" customHeight="1" x14ac:dyDescent="0.25">
      <c r="A73" s="21"/>
      <c r="B73" s="22"/>
      <c r="C73" s="21"/>
      <c r="D73" s="21" t="s">
        <v>209</v>
      </c>
      <c r="E73" s="21" t="s">
        <v>209</v>
      </c>
      <c r="F73" s="21"/>
      <c r="G73" s="22"/>
      <c r="H73" s="21"/>
      <c r="I73" s="21" t="s">
        <v>209</v>
      </c>
      <c r="J73" s="21" t="s">
        <v>209</v>
      </c>
      <c r="K73" s="21"/>
      <c r="L73" s="23"/>
      <c r="M73" s="21"/>
      <c r="N73" s="21" t="s">
        <v>209</v>
      </c>
      <c r="O73" s="21" t="s">
        <v>209</v>
      </c>
      <c r="Q73" s="30"/>
      <c r="R73" s="30"/>
      <c r="S73" s="30"/>
      <c r="T73" s="30"/>
      <c r="U73" s="30"/>
    </row>
    <row r="74" spans="1:21" ht="20.100000000000001" customHeight="1" x14ac:dyDescent="0.25">
      <c r="A74" s="21"/>
      <c r="B74" s="22"/>
      <c r="C74" s="21"/>
      <c r="D74" s="21" t="s">
        <v>209</v>
      </c>
      <c r="E74" s="21" t="s">
        <v>209</v>
      </c>
      <c r="F74" s="21"/>
      <c r="G74" s="22"/>
      <c r="H74" s="21"/>
      <c r="I74" s="21" t="s">
        <v>209</v>
      </c>
      <c r="J74" s="21" t="s">
        <v>209</v>
      </c>
      <c r="K74" s="21"/>
      <c r="L74" s="22"/>
      <c r="M74" s="21"/>
      <c r="N74" s="21" t="s">
        <v>209</v>
      </c>
      <c r="O74" s="21" t="s">
        <v>209</v>
      </c>
      <c r="Q74" s="30"/>
      <c r="R74" s="30"/>
      <c r="S74" s="30"/>
      <c r="T74" s="30"/>
      <c r="U74" s="30"/>
    </row>
    <row r="75" spans="1:21" ht="20.100000000000001" customHeight="1" x14ac:dyDescent="0.25">
      <c r="A75" s="21"/>
      <c r="B75" s="22"/>
      <c r="C75" s="21"/>
      <c r="D75" s="21" t="s">
        <v>209</v>
      </c>
      <c r="E75" s="21" t="s">
        <v>209</v>
      </c>
      <c r="F75" s="21"/>
      <c r="G75" s="22"/>
      <c r="H75" s="21"/>
      <c r="I75" s="21" t="s">
        <v>209</v>
      </c>
      <c r="J75" s="21" t="s">
        <v>209</v>
      </c>
      <c r="K75" s="21"/>
      <c r="L75" s="22"/>
      <c r="M75" s="21"/>
      <c r="N75" s="21" t="s">
        <v>209</v>
      </c>
      <c r="O75" s="21" t="s">
        <v>209</v>
      </c>
      <c r="Q75" s="30"/>
      <c r="R75" s="30"/>
      <c r="S75" s="30"/>
      <c r="T75" s="30"/>
      <c r="U75" s="30"/>
    </row>
    <row r="76" spans="1:21" ht="20.100000000000001" customHeight="1" x14ac:dyDescent="0.25">
      <c r="A76" s="21"/>
      <c r="B76" s="22"/>
      <c r="C76" s="21"/>
      <c r="D76" s="21" t="s">
        <v>209</v>
      </c>
      <c r="E76" s="21" t="s">
        <v>209</v>
      </c>
      <c r="F76" s="21"/>
      <c r="G76" s="22"/>
      <c r="H76" s="21"/>
      <c r="I76" s="21" t="s">
        <v>209</v>
      </c>
      <c r="J76" s="21" t="s">
        <v>209</v>
      </c>
      <c r="K76" s="21"/>
      <c r="L76" s="22"/>
      <c r="M76" s="21"/>
      <c r="N76" s="21" t="s">
        <v>209</v>
      </c>
      <c r="O76" s="21" t="s">
        <v>209</v>
      </c>
      <c r="Q76" s="30"/>
      <c r="R76" s="30"/>
      <c r="S76" s="30"/>
      <c r="T76" s="30"/>
      <c r="U76" s="30"/>
    </row>
    <row r="77" spans="1:21" ht="20.100000000000001" customHeight="1" x14ac:dyDescent="0.25">
      <c r="A77" s="21"/>
      <c r="B77" s="22"/>
      <c r="C77" s="21"/>
      <c r="D77" s="21" t="s">
        <v>209</v>
      </c>
      <c r="E77" s="21" t="s">
        <v>209</v>
      </c>
      <c r="F77" s="21"/>
      <c r="G77" s="22"/>
      <c r="H77" s="21"/>
      <c r="I77" s="21" t="s">
        <v>209</v>
      </c>
      <c r="J77" s="21" t="s">
        <v>209</v>
      </c>
      <c r="K77" s="21"/>
      <c r="L77" s="22"/>
      <c r="M77" s="21"/>
      <c r="N77" s="21" t="s">
        <v>209</v>
      </c>
      <c r="O77" s="21" t="s">
        <v>209</v>
      </c>
      <c r="Q77" s="30"/>
      <c r="R77" s="30"/>
      <c r="S77" s="30"/>
      <c r="T77" s="30"/>
      <c r="U77" s="30"/>
    </row>
    <row r="78" spans="1:21" ht="20.100000000000001" customHeight="1" x14ac:dyDescent="0.25">
      <c r="A78" s="21"/>
      <c r="B78" s="22"/>
      <c r="C78" s="21"/>
      <c r="D78" s="21" t="s">
        <v>209</v>
      </c>
      <c r="E78" s="21" t="s">
        <v>209</v>
      </c>
      <c r="F78" s="21"/>
      <c r="G78" s="22"/>
      <c r="H78" s="21"/>
      <c r="I78" s="21" t="s">
        <v>209</v>
      </c>
      <c r="J78" s="21" t="s">
        <v>209</v>
      </c>
      <c r="K78" s="21"/>
      <c r="L78" s="22"/>
      <c r="M78" s="21"/>
      <c r="N78" s="21" t="s">
        <v>209</v>
      </c>
      <c r="O78" s="21" t="s">
        <v>209</v>
      </c>
      <c r="Q78" s="30"/>
      <c r="R78" s="30"/>
      <c r="S78" s="30"/>
      <c r="T78" s="30"/>
      <c r="U78" s="30"/>
    </row>
    <row r="79" spans="1:21" ht="20.100000000000001" customHeight="1" x14ac:dyDescent="0.25">
      <c r="A79" s="21"/>
      <c r="B79" s="22"/>
      <c r="C79" s="21"/>
      <c r="D79" s="21" t="s">
        <v>209</v>
      </c>
      <c r="E79" s="21" t="s">
        <v>209</v>
      </c>
      <c r="F79" s="21"/>
      <c r="G79" s="22"/>
      <c r="H79" s="21"/>
      <c r="I79" s="21" t="s">
        <v>209</v>
      </c>
      <c r="J79" s="21" t="s">
        <v>209</v>
      </c>
      <c r="K79" s="21"/>
      <c r="L79" s="22"/>
      <c r="M79" s="21"/>
      <c r="N79" s="21" t="s">
        <v>209</v>
      </c>
      <c r="O79" s="21" t="s">
        <v>209</v>
      </c>
      <c r="Q79" s="30"/>
      <c r="R79" s="30"/>
      <c r="S79" s="30"/>
      <c r="T79" s="30"/>
      <c r="U79" s="30"/>
    </row>
    <row r="80" spans="1:21" ht="20.100000000000001" customHeight="1" x14ac:dyDescent="0.25">
      <c r="A80" s="21"/>
      <c r="B80" s="22"/>
      <c r="C80" s="21"/>
      <c r="D80" s="21" t="s">
        <v>209</v>
      </c>
      <c r="E80" s="21" t="s">
        <v>209</v>
      </c>
      <c r="F80" s="21"/>
      <c r="G80" s="22"/>
      <c r="H80" s="21"/>
      <c r="I80" s="21" t="s">
        <v>209</v>
      </c>
      <c r="J80" s="21" t="s">
        <v>209</v>
      </c>
      <c r="K80" s="21"/>
      <c r="L80" s="22"/>
      <c r="M80" s="21"/>
      <c r="N80" s="21" t="s">
        <v>209</v>
      </c>
      <c r="O80" s="21" t="s">
        <v>209</v>
      </c>
      <c r="Q80" s="30"/>
      <c r="R80" s="30"/>
      <c r="S80" s="30"/>
      <c r="T80" s="30"/>
      <c r="U80" s="30"/>
    </row>
    <row r="81" spans="1:21" ht="20.100000000000001" customHeight="1" x14ac:dyDescent="0.25">
      <c r="A81" s="21"/>
      <c r="B81" s="22"/>
      <c r="C81" s="21"/>
      <c r="D81" s="21" t="s">
        <v>209</v>
      </c>
      <c r="E81" s="21" t="s">
        <v>209</v>
      </c>
      <c r="F81" s="21"/>
      <c r="G81" s="22"/>
      <c r="H81" s="21"/>
      <c r="I81" s="21" t="s">
        <v>209</v>
      </c>
      <c r="J81" s="21" t="s">
        <v>209</v>
      </c>
      <c r="K81" s="21"/>
      <c r="L81" s="22"/>
      <c r="M81" s="21"/>
      <c r="N81" s="21" t="s">
        <v>209</v>
      </c>
      <c r="O81" s="21" t="s">
        <v>209</v>
      </c>
      <c r="Q81" s="30"/>
      <c r="R81" s="30"/>
      <c r="S81" s="30"/>
      <c r="T81" s="30"/>
      <c r="U81" s="30"/>
    </row>
    <row r="82" spans="1:21" ht="20.100000000000001" customHeight="1" x14ac:dyDescent="0.25">
      <c r="A82" s="21"/>
      <c r="B82" s="22"/>
      <c r="C82" s="21"/>
      <c r="D82" s="21" t="s">
        <v>209</v>
      </c>
      <c r="E82" s="21" t="s">
        <v>209</v>
      </c>
      <c r="F82" s="21"/>
      <c r="G82" s="22"/>
      <c r="H82" s="21"/>
      <c r="I82" s="21" t="s">
        <v>209</v>
      </c>
      <c r="J82" s="21" t="s">
        <v>209</v>
      </c>
      <c r="K82" s="21"/>
      <c r="L82" s="22"/>
      <c r="M82" s="21"/>
      <c r="N82" s="21" t="s">
        <v>209</v>
      </c>
      <c r="O82" s="21" t="s">
        <v>209</v>
      </c>
      <c r="Q82" s="30"/>
      <c r="R82" s="30"/>
      <c r="S82" s="30"/>
      <c r="T82" s="30"/>
      <c r="U82" s="30"/>
    </row>
    <row r="83" spans="1:21" ht="20.100000000000001" customHeight="1" x14ac:dyDescent="0.25">
      <c r="A83" s="21"/>
      <c r="B83" s="22"/>
      <c r="C83" s="21"/>
      <c r="D83" s="21" t="s">
        <v>209</v>
      </c>
      <c r="E83" s="21" t="s">
        <v>209</v>
      </c>
      <c r="F83" s="21"/>
      <c r="G83" s="22"/>
      <c r="H83" s="21"/>
      <c r="I83" s="21" t="s">
        <v>209</v>
      </c>
      <c r="J83" s="21" t="s">
        <v>209</v>
      </c>
      <c r="K83" s="21"/>
      <c r="L83" s="22"/>
      <c r="M83" s="21"/>
      <c r="N83" s="21" t="s">
        <v>209</v>
      </c>
      <c r="O83" s="21" t="s">
        <v>209</v>
      </c>
      <c r="Q83" s="30"/>
      <c r="R83" s="30"/>
      <c r="S83" s="30"/>
      <c r="T83" s="30"/>
      <c r="U83" s="30"/>
    </row>
    <row r="84" spans="1:21" ht="20.100000000000001" customHeight="1" x14ac:dyDescent="0.25">
      <c r="A84" s="21"/>
      <c r="B84" s="22"/>
      <c r="C84" s="21"/>
      <c r="D84" s="21" t="s">
        <v>209</v>
      </c>
      <c r="E84" s="21" t="s">
        <v>209</v>
      </c>
      <c r="F84" s="21"/>
      <c r="G84" s="22"/>
      <c r="H84" s="21"/>
      <c r="I84" s="21" t="s">
        <v>209</v>
      </c>
      <c r="J84" s="21" t="s">
        <v>209</v>
      </c>
      <c r="K84" s="21"/>
      <c r="L84" s="22"/>
      <c r="M84" s="21"/>
      <c r="N84" s="21" t="s">
        <v>209</v>
      </c>
      <c r="O84" s="21" t="s">
        <v>209</v>
      </c>
      <c r="Q84" s="30"/>
      <c r="R84" s="30"/>
      <c r="S84" s="30"/>
      <c r="T84" s="30"/>
      <c r="U84" s="30"/>
    </row>
    <row r="85" spans="1:21" ht="20.100000000000001" customHeight="1" x14ac:dyDescent="0.25">
      <c r="A85" s="21"/>
      <c r="B85" s="22"/>
      <c r="C85" s="21"/>
      <c r="D85" s="21" t="s">
        <v>209</v>
      </c>
      <c r="E85" s="21" t="s">
        <v>209</v>
      </c>
      <c r="F85" s="21"/>
      <c r="G85" s="22"/>
      <c r="H85" s="21"/>
      <c r="I85" s="21" t="s">
        <v>209</v>
      </c>
      <c r="J85" s="21" t="s">
        <v>209</v>
      </c>
      <c r="K85" s="21"/>
      <c r="L85" s="22"/>
      <c r="M85" s="21"/>
      <c r="N85" s="21" t="s">
        <v>209</v>
      </c>
      <c r="O85" s="21" t="s">
        <v>209</v>
      </c>
      <c r="Q85" s="30"/>
      <c r="R85" s="30"/>
      <c r="S85" s="30"/>
      <c r="T85" s="30"/>
      <c r="U85" s="30"/>
    </row>
    <row r="86" spans="1:21" ht="20.100000000000001" customHeight="1" x14ac:dyDescent="0.25">
      <c r="A86" s="21"/>
      <c r="B86" s="22"/>
      <c r="C86" s="21"/>
      <c r="D86" s="21" t="s">
        <v>209</v>
      </c>
      <c r="E86" s="21" t="s">
        <v>209</v>
      </c>
      <c r="F86" s="21"/>
      <c r="G86" s="22"/>
      <c r="H86" s="21"/>
      <c r="I86" s="21" t="s">
        <v>209</v>
      </c>
      <c r="J86" s="21" t="s">
        <v>209</v>
      </c>
      <c r="K86" s="21"/>
      <c r="L86" s="22"/>
      <c r="M86" s="21"/>
      <c r="N86" s="21" t="s">
        <v>209</v>
      </c>
      <c r="O86" s="21" t="s">
        <v>209</v>
      </c>
      <c r="Q86" s="30"/>
      <c r="R86" s="30"/>
      <c r="S86" s="30"/>
      <c r="T86" s="30"/>
      <c r="U86" s="30"/>
    </row>
    <row r="87" spans="1:21" ht="20.100000000000001" customHeight="1" x14ac:dyDescent="0.25">
      <c r="A87" s="21"/>
      <c r="B87" s="22"/>
      <c r="C87" s="21"/>
      <c r="D87" s="21" t="s">
        <v>209</v>
      </c>
      <c r="E87" s="21" t="s">
        <v>209</v>
      </c>
      <c r="F87" s="21"/>
      <c r="G87" s="22"/>
      <c r="H87" s="21"/>
      <c r="I87" s="21" t="s">
        <v>209</v>
      </c>
      <c r="J87" s="21" t="s">
        <v>209</v>
      </c>
      <c r="K87" s="21"/>
      <c r="L87" s="22"/>
      <c r="M87" s="21"/>
      <c r="N87" s="21" t="s">
        <v>209</v>
      </c>
      <c r="O87" s="21" t="s">
        <v>209</v>
      </c>
      <c r="Q87" s="30"/>
      <c r="R87" s="30"/>
      <c r="S87" s="30"/>
      <c r="T87" s="30"/>
      <c r="U87" s="30"/>
    </row>
    <row r="88" spans="1:21" ht="20.100000000000001" customHeight="1" x14ac:dyDescent="0.25">
      <c r="A88" s="21"/>
      <c r="B88" s="22"/>
      <c r="C88" s="21"/>
      <c r="D88" s="21" t="s">
        <v>209</v>
      </c>
      <c r="E88" s="21" t="s">
        <v>209</v>
      </c>
      <c r="F88" s="21"/>
      <c r="G88" s="22"/>
      <c r="H88" s="21"/>
      <c r="I88" s="21" t="s">
        <v>209</v>
      </c>
      <c r="J88" s="21" t="s">
        <v>209</v>
      </c>
      <c r="K88" s="21"/>
      <c r="L88" s="22"/>
      <c r="M88" s="21"/>
      <c r="N88" s="21" t="s">
        <v>209</v>
      </c>
      <c r="O88" s="21" t="s">
        <v>209</v>
      </c>
      <c r="Q88" s="30"/>
      <c r="R88" s="30"/>
      <c r="S88" s="30"/>
      <c r="T88" s="30"/>
      <c r="U88" s="30"/>
    </row>
    <row r="89" spans="1:21" x14ac:dyDescent="0.25">
      <c r="A89" s="5"/>
      <c r="B89" s="8" t="s">
        <v>27</v>
      </c>
      <c r="C89" s="6"/>
      <c r="D89" s="6">
        <f>SUMIF(D45:D88, "Yes", C45:C88)</f>
        <v>0</v>
      </c>
      <c r="E89" s="6">
        <f>SUMIF(E45:E88, "Yes", C45:C88)</f>
        <v>0</v>
      </c>
      <c r="F89" s="5"/>
      <c r="G89" s="8" t="s">
        <v>27</v>
      </c>
      <c r="H89" s="6">
        <f>SUM(H45:H88)</f>
        <v>0</v>
      </c>
      <c r="I89" s="6">
        <f>SUMIF(I45:I88, "Yes", H45:H88)</f>
        <v>0</v>
      </c>
      <c r="J89" s="6">
        <f>SUMIF(J45:J88, "Yes", H45:H88)</f>
        <v>0</v>
      </c>
      <c r="K89" s="5"/>
      <c r="L89" s="8" t="s">
        <v>27</v>
      </c>
      <c r="M89" s="6">
        <f>SUM(M45:M88)</f>
        <v>0</v>
      </c>
      <c r="N89" s="6">
        <f>SUMIF(N45:N88, "Yes", M45:M88)</f>
        <v>0</v>
      </c>
      <c r="O89" s="6">
        <f>SUMIF(O45:O88, "Yes", M45:M88)</f>
        <v>0</v>
      </c>
      <c r="Q89" s="30"/>
      <c r="R89" s="30"/>
      <c r="S89" s="30"/>
      <c r="T89" s="30"/>
      <c r="U89" s="30"/>
    </row>
    <row r="90" spans="1:21" x14ac:dyDescent="0.25">
      <c r="A90" s="4" t="s">
        <v>17</v>
      </c>
      <c r="B90" s="7" t="s">
        <v>159</v>
      </c>
      <c r="C90" s="4" t="s">
        <v>1</v>
      </c>
      <c r="D90" s="4" t="s">
        <v>21</v>
      </c>
      <c r="E90" s="4" t="s">
        <v>22</v>
      </c>
      <c r="F90" s="4" t="s">
        <v>18</v>
      </c>
      <c r="G90" s="7" t="s">
        <v>19</v>
      </c>
      <c r="H90" s="4" t="s">
        <v>1</v>
      </c>
      <c r="I90" s="4" t="s">
        <v>21</v>
      </c>
      <c r="J90" s="4" t="s">
        <v>22</v>
      </c>
      <c r="K90" s="4" t="s">
        <v>107</v>
      </c>
      <c r="L90" s="7" t="s">
        <v>101</v>
      </c>
      <c r="M90" s="4" t="s">
        <v>1</v>
      </c>
      <c r="N90" s="4" t="s">
        <v>21</v>
      </c>
      <c r="O90" s="4" t="s">
        <v>22</v>
      </c>
      <c r="Q90" s="30"/>
      <c r="R90" s="30"/>
      <c r="S90" s="30"/>
      <c r="T90" s="30"/>
      <c r="U90" s="30"/>
    </row>
    <row r="91" spans="1:21" ht="20.100000000000001" customHeight="1" x14ac:dyDescent="0.25">
      <c r="A91" s="21"/>
      <c r="B91" s="23"/>
      <c r="C91" s="21"/>
      <c r="D91" s="21" t="s">
        <v>209</v>
      </c>
      <c r="E91" s="21" t="s">
        <v>209</v>
      </c>
      <c r="F91" s="21"/>
      <c r="G91" s="22"/>
      <c r="H91" s="21"/>
      <c r="I91" s="21" t="s">
        <v>209</v>
      </c>
      <c r="J91" s="21" t="s">
        <v>209</v>
      </c>
      <c r="K91" s="21"/>
      <c r="L91" s="22"/>
      <c r="M91" s="21"/>
      <c r="N91" s="21" t="s">
        <v>209</v>
      </c>
      <c r="O91" s="21" t="s">
        <v>209</v>
      </c>
      <c r="Q91" s="30"/>
      <c r="R91" s="30"/>
      <c r="S91" s="30"/>
      <c r="T91" s="30"/>
      <c r="U91" s="30"/>
    </row>
    <row r="92" spans="1:21" ht="20.100000000000001" customHeight="1" x14ac:dyDescent="0.25">
      <c r="A92" s="21"/>
      <c r="B92" s="22"/>
      <c r="C92" s="21"/>
      <c r="D92" s="21" t="s">
        <v>209</v>
      </c>
      <c r="E92" s="21" t="s">
        <v>209</v>
      </c>
      <c r="F92" s="21"/>
      <c r="G92" s="22"/>
      <c r="H92" s="21"/>
      <c r="I92" s="21" t="s">
        <v>209</v>
      </c>
      <c r="J92" s="21" t="s">
        <v>209</v>
      </c>
      <c r="K92" s="21"/>
      <c r="L92" s="22"/>
      <c r="M92" s="21"/>
      <c r="N92" s="21" t="s">
        <v>209</v>
      </c>
      <c r="O92" s="21" t="s">
        <v>209</v>
      </c>
      <c r="Q92" s="30"/>
      <c r="R92" s="30"/>
      <c r="S92" s="30"/>
      <c r="T92" s="30"/>
      <c r="U92" s="30"/>
    </row>
    <row r="93" spans="1:21" ht="20.100000000000001" customHeight="1" x14ac:dyDescent="0.25">
      <c r="A93" s="21"/>
      <c r="B93" s="22"/>
      <c r="C93" s="21"/>
      <c r="D93" s="21" t="s">
        <v>209</v>
      </c>
      <c r="E93" s="21" t="s">
        <v>209</v>
      </c>
      <c r="F93" s="21"/>
      <c r="G93" s="22"/>
      <c r="H93" s="21"/>
      <c r="I93" s="21" t="s">
        <v>209</v>
      </c>
      <c r="J93" s="21" t="s">
        <v>209</v>
      </c>
      <c r="K93" s="21"/>
      <c r="L93" s="22"/>
      <c r="M93" s="21"/>
      <c r="N93" s="21" t="s">
        <v>209</v>
      </c>
      <c r="O93" s="21" t="s">
        <v>209</v>
      </c>
      <c r="Q93" s="30"/>
      <c r="R93" s="30"/>
      <c r="S93" s="30"/>
      <c r="T93" s="30"/>
      <c r="U93" s="30"/>
    </row>
    <row r="94" spans="1:21" ht="20.100000000000001" customHeight="1" x14ac:dyDescent="0.25">
      <c r="A94" s="21"/>
      <c r="B94" s="22"/>
      <c r="C94" s="21"/>
      <c r="D94" s="21" t="s">
        <v>209</v>
      </c>
      <c r="E94" s="21" t="s">
        <v>209</v>
      </c>
      <c r="F94" s="21"/>
      <c r="G94" s="22"/>
      <c r="H94" s="21"/>
      <c r="I94" s="21" t="s">
        <v>209</v>
      </c>
      <c r="J94" s="21" t="s">
        <v>209</v>
      </c>
      <c r="K94" s="21"/>
      <c r="L94" s="22"/>
      <c r="M94" s="21"/>
      <c r="N94" s="21" t="s">
        <v>209</v>
      </c>
      <c r="O94" s="21" t="s">
        <v>209</v>
      </c>
      <c r="Q94" s="30"/>
      <c r="R94" s="30"/>
      <c r="S94" s="30"/>
      <c r="T94" s="30"/>
      <c r="U94" s="30"/>
    </row>
    <row r="95" spans="1:21" ht="20.100000000000001" customHeight="1" x14ac:dyDescent="0.25">
      <c r="A95" s="21"/>
      <c r="B95" s="22"/>
      <c r="C95" s="21"/>
      <c r="D95" s="21" t="s">
        <v>209</v>
      </c>
      <c r="E95" s="21" t="s">
        <v>209</v>
      </c>
      <c r="F95" s="21"/>
      <c r="G95" s="22"/>
      <c r="H95" s="21"/>
      <c r="I95" s="21" t="s">
        <v>209</v>
      </c>
      <c r="J95" s="21" t="s">
        <v>209</v>
      </c>
      <c r="K95" s="21"/>
      <c r="L95" s="22"/>
      <c r="M95" s="21"/>
      <c r="N95" s="21" t="s">
        <v>209</v>
      </c>
      <c r="O95" s="21" t="s">
        <v>209</v>
      </c>
      <c r="Q95" s="30"/>
      <c r="R95" s="30"/>
      <c r="S95" s="30"/>
      <c r="T95" s="30"/>
      <c r="U95" s="30"/>
    </row>
    <row r="96" spans="1:21" ht="20.100000000000001" customHeight="1" x14ac:dyDescent="0.25">
      <c r="A96" s="21"/>
      <c r="B96" s="22"/>
      <c r="C96" s="21"/>
      <c r="D96" s="21" t="s">
        <v>209</v>
      </c>
      <c r="E96" s="21" t="s">
        <v>209</v>
      </c>
      <c r="F96" s="21"/>
      <c r="G96" s="22"/>
      <c r="H96" s="21"/>
      <c r="I96" s="21" t="s">
        <v>209</v>
      </c>
      <c r="J96" s="21" t="s">
        <v>209</v>
      </c>
      <c r="K96" s="21"/>
      <c r="L96" s="22"/>
      <c r="M96" s="21"/>
      <c r="N96" s="21" t="s">
        <v>209</v>
      </c>
      <c r="O96" s="21" t="s">
        <v>209</v>
      </c>
      <c r="Q96" s="30"/>
      <c r="R96" s="30"/>
      <c r="S96" s="30"/>
      <c r="T96" s="30"/>
      <c r="U96" s="30"/>
    </row>
    <row r="97" spans="1:21" ht="20.100000000000001" customHeight="1" x14ac:dyDescent="0.25">
      <c r="A97" s="21"/>
      <c r="B97" s="22"/>
      <c r="C97" s="21"/>
      <c r="D97" s="21" t="s">
        <v>209</v>
      </c>
      <c r="E97" s="21" t="s">
        <v>209</v>
      </c>
      <c r="F97" s="21"/>
      <c r="G97" s="22"/>
      <c r="H97" s="21"/>
      <c r="I97" s="21" t="s">
        <v>209</v>
      </c>
      <c r="J97" s="21" t="s">
        <v>209</v>
      </c>
      <c r="K97" s="21"/>
      <c r="L97" s="22"/>
      <c r="M97" s="21"/>
      <c r="N97" s="21" t="s">
        <v>209</v>
      </c>
      <c r="O97" s="21" t="s">
        <v>209</v>
      </c>
      <c r="Q97" s="30"/>
      <c r="R97" s="30"/>
      <c r="S97" s="30"/>
      <c r="T97" s="30"/>
      <c r="U97" s="30"/>
    </row>
    <row r="98" spans="1:21" ht="20.100000000000001" customHeight="1" x14ac:dyDescent="0.25">
      <c r="A98" s="21"/>
      <c r="B98" s="22"/>
      <c r="C98" s="21"/>
      <c r="D98" s="21" t="s">
        <v>209</v>
      </c>
      <c r="E98" s="21" t="s">
        <v>209</v>
      </c>
      <c r="F98" s="21"/>
      <c r="G98" s="22"/>
      <c r="H98" s="21"/>
      <c r="I98" s="21" t="s">
        <v>209</v>
      </c>
      <c r="J98" s="21" t="s">
        <v>209</v>
      </c>
      <c r="K98" s="21"/>
      <c r="L98" s="22"/>
      <c r="M98" s="21"/>
      <c r="N98" s="21" t="s">
        <v>209</v>
      </c>
      <c r="O98" s="21" t="s">
        <v>209</v>
      </c>
      <c r="Q98" s="30"/>
      <c r="R98" s="30"/>
      <c r="S98" s="30"/>
      <c r="T98" s="30"/>
      <c r="U98" s="30"/>
    </row>
    <row r="99" spans="1:21" ht="20.100000000000001" customHeight="1" x14ac:dyDescent="0.25">
      <c r="A99" s="21"/>
      <c r="B99" s="22"/>
      <c r="C99" s="21"/>
      <c r="D99" s="21" t="s">
        <v>209</v>
      </c>
      <c r="E99" s="21" t="s">
        <v>209</v>
      </c>
      <c r="F99" s="21"/>
      <c r="G99" s="22"/>
      <c r="H99" s="21"/>
      <c r="I99" s="21" t="s">
        <v>209</v>
      </c>
      <c r="J99" s="21" t="s">
        <v>209</v>
      </c>
      <c r="K99" s="21"/>
      <c r="L99" s="22"/>
      <c r="M99" s="21"/>
      <c r="N99" s="21" t="s">
        <v>209</v>
      </c>
      <c r="O99" s="21" t="s">
        <v>209</v>
      </c>
      <c r="Q99" s="30"/>
      <c r="R99" s="30"/>
      <c r="S99" s="30"/>
      <c r="T99" s="30"/>
      <c r="U99" s="30"/>
    </row>
    <row r="100" spans="1:21" ht="20.100000000000001" customHeight="1" x14ac:dyDescent="0.25">
      <c r="A100" s="21"/>
      <c r="B100" s="22"/>
      <c r="C100" s="21"/>
      <c r="D100" s="21" t="s">
        <v>209</v>
      </c>
      <c r="E100" s="21" t="s">
        <v>209</v>
      </c>
      <c r="F100" s="21"/>
      <c r="G100" s="22"/>
      <c r="H100" s="21"/>
      <c r="I100" s="21" t="s">
        <v>209</v>
      </c>
      <c r="J100" s="21" t="s">
        <v>209</v>
      </c>
      <c r="K100" s="21"/>
      <c r="L100" s="22"/>
      <c r="M100" s="21"/>
      <c r="N100" s="21" t="s">
        <v>209</v>
      </c>
      <c r="O100" s="21" t="s">
        <v>209</v>
      </c>
      <c r="Q100" s="30"/>
      <c r="R100" s="30"/>
      <c r="S100" s="30"/>
      <c r="T100" s="30"/>
      <c r="U100" s="30"/>
    </row>
    <row r="101" spans="1:21" ht="20.100000000000001" customHeight="1" x14ac:dyDescent="0.25">
      <c r="A101" s="21"/>
      <c r="B101" s="22"/>
      <c r="C101" s="21"/>
      <c r="D101" s="21" t="s">
        <v>209</v>
      </c>
      <c r="E101" s="21" t="s">
        <v>209</v>
      </c>
      <c r="F101" s="21"/>
      <c r="G101" s="22"/>
      <c r="H101" s="21"/>
      <c r="I101" s="21" t="s">
        <v>209</v>
      </c>
      <c r="J101" s="21" t="s">
        <v>209</v>
      </c>
      <c r="K101" s="21"/>
      <c r="L101" s="22"/>
      <c r="M101" s="21"/>
      <c r="N101" s="21" t="s">
        <v>209</v>
      </c>
      <c r="O101" s="21" t="s">
        <v>209</v>
      </c>
      <c r="Q101" s="30"/>
      <c r="R101" s="30"/>
      <c r="S101" s="30"/>
      <c r="T101" s="30"/>
      <c r="U101" s="30"/>
    </row>
    <row r="102" spans="1:21" ht="20.100000000000001" customHeight="1" x14ac:dyDescent="0.25">
      <c r="A102" s="21"/>
      <c r="B102" s="22"/>
      <c r="C102" s="21"/>
      <c r="D102" s="21" t="s">
        <v>209</v>
      </c>
      <c r="E102" s="21" t="s">
        <v>209</v>
      </c>
      <c r="F102" s="21"/>
      <c r="G102" s="22"/>
      <c r="H102" s="21"/>
      <c r="I102" s="21" t="s">
        <v>209</v>
      </c>
      <c r="J102" s="21" t="s">
        <v>209</v>
      </c>
      <c r="K102" s="21"/>
      <c r="L102" s="22"/>
      <c r="M102" s="21"/>
      <c r="N102" s="21" t="s">
        <v>209</v>
      </c>
      <c r="O102" s="21" t="s">
        <v>209</v>
      </c>
      <c r="Q102" s="30"/>
      <c r="R102" s="30"/>
      <c r="S102" s="30"/>
      <c r="T102" s="30"/>
      <c r="U102" s="30"/>
    </row>
    <row r="103" spans="1:21" ht="20.100000000000001" customHeight="1" x14ac:dyDescent="0.25">
      <c r="A103" s="21"/>
      <c r="B103" s="22"/>
      <c r="C103" s="21"/>
      <c r="D103" s="21" t="s">
        <v>209</v>
      </c>
      <c r="E103" s="21" t="s">
        <v>209</v>
      </c>
      <c r="F103" s="21"/>
      <c r="G103" s="22"/>
      <c r="H103" s="21"/>
      <c r="I103" s="21" t="s">
        <v>209</v>
      </c>
      <c r="J103" s="21" t="s">
        <v>209</v>
      </c>
      <c r="K103" s="21"/>
      <c r="L103" s="22"/>
      <c r="M103" s="21"/>
      <c r="N103" s="21" t="s">
        <v>209</v>
      </c>
      <c r="O103" s="21" t="s">
        <v>209</v>
      </c>
      <c r="Q103" s="30"/>
      <c r="R103" s="30"/>
      <c r="S103" s="30"/>
      <c r="T103" s="30"/>
      <c r="U103" s="30"/>
    </row>
    <row r="104" spans="1:21" ht="20.100000000000001" customHeight="1" x14ac:dyDescent="0.25">
      <c r="A104" s="21"/>
      <c r="B104" s="22"/>
      <c r="C104" s="21"/>
      <c r="D104" s="21" t="s">
        <v>209</v>
      </c>
      <c r="E104" s="21" t="s">
        <v>209</v>
      </c>
      <c r="F104" s="21"/>
      <c r="G104" s="22"/>
      <c r="H104" s="21"/>
      <c r="I104" s="21" t="s">
        <v>209</v>
      </c>
      <c r="J104" s="21" t="s">
        <v>209</v>
      </c>
      <c r="K104" s="21"/>
      <c r="L104" s="22"/>
      <c r="M104" s="21"/>
      <c r="N104" s="21" t="s">
        <v>209</v>
      </c>
      <c r="O104" s="21" t="s">
        <v>209</v>
      </c>
      <c r="Q104" s="30"/>
      <c r="R104" s="30"/>
      <c r="S104" s="30"/>
      <c r="T104" s="30"/>
      <c r="U104" s="30"/>
    </row>
    <row r="105" spans="1:21" ht="20.100000000000001" customHeight="1" x14ac:dyDescent="0.25">
      <c r="A105" s="21"/>
      <c r="B105" s="22"/>
      <c r="C105" s="21"/>
      <c r="D105" s="21" t="s">
        <v>209</v>
      </c>
      <c r="E105" s="21" t="s">
        <v>209</v>
      </c>
      <c r="F105" s="21"/>
      <c r="G105" s="22"/>
      <c r="H105" s="21"/>
      <c r="I105" s="21" t="s">
        <v>209</v>
      </c>
      <c r="J105" s="21" t="s">
        <v>209</v>
      </c>
      <c r="K105" s="21"/>
      <c r="L105" s="22"/>
      <c r="M105" s="21"/>
      <c r="N105" s="21" t="s">
        <v>209</v>
      </c>
      <c r="O105" s="21" t="s">
        <v>209</v>
      </c>
      <c r="Q105" s="30"/>
      <c r="R105" s="30"/>
      <c r="S105" s="30"/>
      <c r="T105" s="30"/>
      <c r="U105" s="30"/>
    </row>
    <row r="106" spans="1:21" ht="20.100000000000001" customHeight="1" x14ac:dyDescent="0.25">
      <c r="A106" s="21"/>
      <c r="B106" s="22"/>
      <c r="C106" s="21"/>
      <c r="D106" s="21" t="s">
        <v>209</v>
      </c>
      <c r="E106" s="21" t="s">
        <v>209</v>
      </c>
      <c r="F106" s="21"/>
      <c r="G106" s="23"/>
      <c r="H106" s="21"/>
      <c r="I106" s="21" t="s">
        <v>209</v>
      </c>
      <c r="J106" s="21" t="s">
        <v>209</v>
      </c>
      <c r="K106" s="21"/>
      <c r="L106" s="22"/>
      <c r="M106" s="21"/>
      <c r="N106" s="21" t="s">
        <v>209</v>
      </c>
      <c r="O106" s="21" t="s">
        <v>209</v>
      </c>
      <c r="Q106" s="30"/>
      <c r="R106" s="30"/>
      <c r="S106" s="30"/>
      <c r="T106" s="30"/>
      <c r="U106" s="30"/>
    </row>
    <row r="107" spans="1:21" ht="20.100000000000001" customHeight="1" x14ac:dyDescent="0.25">
      <c r="A107" s="21"/>
      <c r="B107" s="22"/>
      <c r="C107" s="21"/>
      <c r="D107" s="21" t="s">
        <v>209</v>
      </c>
      <c r="E107" s="21" t="s">
        <v>209</v>
      </c>
      <c r="F107" s="21"/>
      <c r="G107" s="23"/>
      <c r="H107" s="21"/>
      <c r="I107" s="21" t="s">
        <v>209</v>
      </c>
      <c r="J107" s="21" t="s">
        <v>209</v>
      </c>
      <c r="K107" s="21"/>
      <c r="L107" s="22"/>
      <c r="M107" s="21"/>
      <c r="N107" s="21" t="s">
        <v>209</v>
      </c>
      <c r="O107" s="21" t="s">
        <v>209</v>
      </c>
      <c r="Q107" s="30"/>
      <c r="R107" s="30"/>
      <c r="S107" s="30"/>
      <c r="T107" s="30"/>
      <c r="U107" s="30"/>
    </row>
    <row r="108" spans="1:21" ht="20.100000000000001" customHeight="1" x14ac:dyDescent="0.25">
      <c r="A108" s="21"/>
      <c r="B108" s="22"/>
      <c r="C108" s="21"/>
      <c r="D108" s="21" t="s">
        <v>209</v>
      </c>
      <c r="E108" s="21" t="s">
        <v>209</v>
      </c>
      <c r="F108" s="21"/>
      <c r="G108" s="22"/>
      <c r="H108" s="21"/>
      <c r="I108" s="21" t="s">
        <v>209</v>
      </c>
      <c r="J108" s="21" t="s">
        <v>209</v>
      </c>
      <c r="K108" s="21"/>
      <c r="L108" s="22"/>
      <c r="M108" s="21"/>
      <c r="N108" s="21" t="s">
        <v>209</v>
      </c>
      <c r="O108" s="21" t="s">
        <v>209</v>
      </c>
      <c r="Q108" s="30"/>
      <c r="R108" s="30"/>
      <c r="S108" s="30"/>
      <c r="T108" s="30"/>
      <c r="U108" s="30"/>
    </row>
    <row r="109" spans="1:21" ht="20.100000000000001" customHeight="1" x14ac:dyDescent="0.25">
      <c r="A109" s="21"/>
      <c r="B109" s="22"/>
      <c r="C109" s="21"/>
      <c r="D109" s="21" t="s">
        <v>209</v>
      </c>
      <c r="E109" s="21" t="s">
        <v>209</v>
      </c>
      <c r="F109" s="21"/>
      <c r="G109" s="22"/>
      <c r="H109" s="21"/>
      <c r="I109" s="21" t="s">
        <v>209</v>
      </c>
      <c r="J109" s="21" t="s">
        <v>209</v>
      </c>
      <c r="K109" s="21"/>
      <c r="L109" s="22"/>
      <c r="M109" s="21"/>
      <c r="N109" s="21" t="s">
        <v>209</v>
      </c>
      <c r="O109" s="21" t="s">
        <v>209</v>
      </c>
      <c r="Q109" s="30"/>
      <c r="R109" s="30"/>
      <c r="S109" s="30"/>
      <c r="T109" s="30"/>
      <c r="U109" s="30"/>
    </row>
    <row r="110" spans="1:21" ht="20.100000000000001" customHeight="1" x14ac:dyDescent="0.25">
      <c r="A110" s="21"/>
      <c r="B110" s="22"/>
      <c r="C110" s="21"/>
      <c r="D110" s="21" t="s">
        <v>209</v>
      </c>
      <c r="E110" s="21" t="s">
        <v>209</v>
      </c>
      <c r="F110" s="21"/>
      <c r="G110" s="22"/>
      <c r="H110" s="21"/>
      <c r="I110" s="21" t="s">
        <v>209</v>
      </c>
      <c r="J110" s="21" t="s">
        <v>209</v>
      </c>
      <c r="K110" s="21"/>
      <c r="L110" s="22"/>
      <c r="M110" s="21"/>
      <c r="N110" s="21" t="s">
        <v>209</v>
      </c>
      <c r="O110" s="21" t="s">
        <v>209</v>
      </c>
      <c r="Q110" s="30"/>
      <c r="R110" s="30"/>
      <c r="S110" s="30"/>
      <c r="T110" s="30"/>
      <c r="U110" s="30"/>
    </row>
    <row r="111" spans="1:21" ht="20.100000000000001" customHeight="1" x14ac:dyDescent="0.25">
      <c r="A111" s="21"/>
      <c r="B111" s="22"/>
      <c r="C111" s="21"/>
      <c r="D111" s="21" t="s">
        <v>209</v>
      </c>
      <c r="E111" s="21" t="s">
        <v>209</v>
      </c>
      <c r="F111" s="21"/>
      <c r="G111" s="22"/>
      <c r="H111" s="21"/>
      <c r="I111" s="21" t="s">
        <v>209</v>
      </c>
      <c r="J111" s="21" t="s">
        <v>209</v>
      </c>
      <c r="K111" s="21"/>
      <c r="L111" s="22"/>
      <c r="M111" s="21"/>
      <c r="N111" s="21" t="s">
        <v>209</v>
      </c>
      <c r="O111" s="21" t="s">
        <v>209</v>
      </c>
      <c r="Q111" s="30"/>
      <c r="R111" s="30"/>
      <c r="S111" s="30"/>
      <c r="T111" s="30"/>
      <c r="U111" s="30"/>
    </row>
    <row r="112" spans="1:21" ht="20.100000000000001" customHeight="1" x14ac:dyDescent="0.25">
      <c r="A112" s="21"/>
      <c r="B112" s="22"/>
      <c r="C112" s="21"/>
      <c r="D112" s="21" t="s">
        <v>209</v>
      </c>
      <c r="E112" s="21" t="s">
        <v>209</v>
      </c>
      <c r="F112" s="21"/>
      <c r="G112" s="22"/>
      <c r="H112" s="21"/>
      <c r="I112" s="21" t="s">
        <v>209</v>
      </c>
      <c r="J112" s="21" t="s">
        <v>209</v>
      </c>
      <c r="K112" s="21"/>
      <c r="L112" s="22"/>
      <c r="M112" s="21"/>
      <c r="N112" s="21" t="s">
        <v>209</v>
      </c>
      <c r="O112" s="21" t="s">
        <v>209</v>
      </c>
      <c r="Q112" s="30"/>
      <c r="R112" s="30"/>
      <c r="S112" s="30"/>
      <c r="T112" s="30"/>
      <c r="U112" s="30"/>
    </row>
    <row r="113" spans="1:21" ht="20.100000000000001" customHeight="1" x14ac:dyDescent="0.25">
      <c r="A113" s="21"/>
      <c r="B113" s="22"/>
      <c r="C113" s="21"/>
      <c r="D113" s="21" t="s">
        <v>209</v>
      </c>
      <c r="E113" s="21" t="s">
        <v>209</v>
      </c>
      <c r="F113" s="21"/>
      <c r="G113" s="22"/>
      <c r="H113" s="21"/>
      <c r="I113" s="21" t="s">
        <v>209</v>
      </c>
      <c r="J113" s="21" t="s">
        <v>209</v>
      </c>
      <c r="K113" s="21"/>
      <c r="L113" s="22"/>
      <c r="M113" s="21"/>
      <c r="N113" s="21" t="s">
        <v>209</v>
      </c>
      <c r="O113" s="21" t="s">
        <v>209</v>
      </c>
      <c r="Q113" s="30"/>
      <c r="R113" s="30"/>
      <c r="S113" s="30"/>
      <c r="T113" s="30"/>
      <c r="U113" s="30"/>
    </row>
    <row r="114" spans="1:21" x14ac:dyDescent="0.25">
      <c r="A114" s="5"/>
      <c r="B114" s="8" t="s">
        <v>27</v>
      </c>
      <c r="C114" s="6">
        <f>SUM(C91:C113)</f>
        <v>0</v>
      </c>
      <c r="D114" s="6">
        <f>SUMIF(D91:D113, "Yes", C91:C113)</f>
        <v>0</v>
      </c>
      <c r="E114" s="6">
        <f>SUMIF(E91:E113, "Yes", C91:C113)</f>
        <v>0</v>
      </c>
      <c r="F114" s="5"/>
      <c r="G114" s="8" t="s">
        <v>27</v>
      </c>
      <c r="H114" s="6">
        <f>SUM(H91:H113)</f>
        <v>0</v>
      </c>
      <c r="I114" s="6">
        <f>SUMIF(I91:I113, "Yes", H91:H113)</f>
        <v>0</v>
      </c>
      <c r="J114" s="6">
        <f>SUMIF(J91:J113, "Yes", H91:H113)</f>
        <v>0</v>
      </c>
      <c r="K114" s="5"/>
      <c r="L114" s="8" t="s">
        <v>27</v>
      </c>
      <c r="M114" s="6">
        <f>SUM(M91:M113)</f>
        <v>0</v>
      </c>
      <c r="N114" s="6">
        <f>SUMIF(N91:N113, "Yes", M91:M113)</f>
        <v>0</v>
      </c>
      <c r="O114" s="6">
        <f>SUMIF(O91:O113, "Yes", M91:M113)</f>
        <v>0</v>
      </c>
      <c r="Q114" s="30"/>
      <c r="R114" s="30"/>
      <c r="S114" s="30"/>
      <c r="T114" s="30"/>
      <c r="U114" s="30"/>
    </row>
  </sheetData>
  <sheetProtection algorithmName="SHA-512" hashValue="9ndbXdZuO3mfr9AvSvvCuaZSqgO1Nmp4MlTKvesu9WV8f8X1cV0Zi+4alJZG0l3BSYK9c3uqo4GYtxULIvr8kQ==" saltValue="thpmZ3Lsuiczd/GFSvNu0A==" spinCount="100000" sheet="1" objects="1" scenarios="1"/>
  <mergeCells count="4">
    <mergeCell ref="A1:U1"/>
    <mergeCell ref="A2:O2"/>
    <mergeCell ref="Q2:U2"/>
    <mergeCell ref="Q17:U114"/>
  </mergeCells>
  <dataValidations count="1">
    <dataValidation type="list" allowBlank="1" showInputMessage="1" showErrorMessage="1" sqref="N45:O88 I4:J22 D4:E22 N4:O22 D25:E42 I25:J42 N25:O42 D45:E88 D91:E113 I45:J88 I91:J113 N91:O113" xr:uid="{D8907CC1-1617-4888-8945-305C9C9D3F18}">
      <formula1>"Yes, ""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vt:lpstr>
      <vt:lpstr>Loading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dc:creator>
  <cp:lastModifiedBy>Darren Jolley</cp:lastModifiedBy>
  <dcterms:created xsi:type="dcterms:W3CDTF">2023-05-28T09:04:41Z</dcterms:created>
  <dcterms:modified xsi:type="dcterms:W3CDTF">2025-01-05T13:56:33Z</dcterms:modified>
</cp:coreProperties>
</file>